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E73C0725-946E-4232-8C48-49A790410B74}" xr6:coauthVersionLast="47" xr6:coauthVersionMax="47" xr10:uidLastSave="{00000000-0000-0000-0000-000000000000}"/>
  <bookViews>
    <workbookView xWindow="-108" yWindow="-108" windowWidth="23256" windowHeight="12456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4" l="1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89" i="4"/>
  <c r="E89" i="4"/>
  <c r="C89" i="4"/>
  <c r="D87" i="4"/>
  <c r="G87" i="4" s="1"/>
  <c r="D85" i="4"/>
  <c r="G85" i="4" s="1"/>
  <c r="D83" i="4"/>
  <c r="G83" i="4" s="1"/>
  <c r="D81" i="4"/>
  <c r="G81" i="4" s="1"/>
  <c r="D79" i="4"/>
  <c r="G79" i="4" s="1"/>
  <c r="D77" i="4"/>
  <c r="G77" i="4" s="1"/>
  <c r="D75" i="4"/>
  <c r="G75" i="4" s="1"/>
  <c r="B89" i="4"/>
  <c r="F67" i="4"/>
  <c r="E67" i="4"/>
  <c r="D65" i="4"/>
  <c r="G65" i="4" s="1"/>
  <c r="D64" i="4"/>
  <c r="G64" i="4" s="1"/>
  <c r="D63" i="4"/>
  <c r="G63" i="4" s="1"/>
  <c r="D62" i="4"/>
  <c r="G62" i="4" s="1"/>
  <c r="C67" i="4"/>
  <c r="B67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53" i="4"/>
  <c r="E53" i="4"/>
  <c r="C53" i="4"/>
  <c r="B53" i="4"/>
  <c r="G67" i="4" l="1"/>
  <c r="G89" i="4"/>
  <c r="D67" i="4"/>
  <c r="D89" i="4"/>
  <c r="G53" i="4"/>
  <c r="D53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<sst xmlns="http://schemas.openxmlformats.org/spreadsheetml/2006/main" count="240" uniqueCount="180">
  <si>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</si>
  <si>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</si>
  <si>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</si>
  <si>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</si>
  <si>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</si>
  <si>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</si>
  <si>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</si>
  <si>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</si>
  <si>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</si>
  <si>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</si>
  <si>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</si>
  <si>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</si>
  <si>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</si>
  <si>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</si>
  <si>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</si>
  <si>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</si>
  <si>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</si>
  <si>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</si>
  <si>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</si>
  <si>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</si>
  <si>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</si>
  <si>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</si>
  <si>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</si>
  <si>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</si>
  <si>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</si>
  <si>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</si>
  <si>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</si>
  <si>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</si>
  <si>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</si>
  <si>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</si>
  <si>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</si>
  <si>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</si>
  <si>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</si>
  <si>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</si>
  <si>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</si>
  <si>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</si>
  <si>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</si>
  <si>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</si>
  <si>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</si>
  <si>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</si>
  <si>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</si>
  <si>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</si>
  <si>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</si>
  <si>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</si>
  <si>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</si>
  <si>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</si>
  <si>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</si>
  <si>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</si>
  <si>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</si>
  <si>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</si>
  <si>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</si>
  <si>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</si>
  <si>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</si>
  <si>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</si>
  <si>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</si>
  <si>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</si>
  <si>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</si>
  <si>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</si>
  <si>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</si>
  <si>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</si>
  <si>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</si>
  <si>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</si>
  <si>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</si>
  <si>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</si>
  <si>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</si>
  <si>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</si>
  <si>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</si>
  <si>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</si>
  <si>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</si>
  <si>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</si>
  <si>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</si>
  <si>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</si>
  <si>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</si>
  <si>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</si>
  <si>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</si>
  <si>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</si>
  <si>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</si>
  <si>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</si>
  <si>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</si>
  <si>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</si>
  <si>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</si>
  <si>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</si>
  <si>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</si>
  <si>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</si>
  <si>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</si>
  <si>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</si>
  <si>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</si>
  <si>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</si>
  <si>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</si>
  <si>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</si>
  <si>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</si>
  <si>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</si>
  <si>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</si>
  <si>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</si>
  <si>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</si>
  <si>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</si>
  <si>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</si>
  <si>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</si>
  <si>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</si>
  <si>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</si>
  <si>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</si>
  <si>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</si>
  <si>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</si>
  <si>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</si>
  <si>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</si>
  <si>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</si>
  <si>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</si>
  <si>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</si>
  <si>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</si>
  <si>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</si>
  <si>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</si>
  <si>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</si>
  <si>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</si>
  <si>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</si>
  <si>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</si>
  <si>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</si>
  <si>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</si>
  <si>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</si>
  <si>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</si>
  <si>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</si>
  <si>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</si>
  <si>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</si>
  <si>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</si>
  <si>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</si>
  <si>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</si>
  <si>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</si>
  <si>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</si>
  <si>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</si>
  <si>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</si>
  <si>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Romita, Gto.
Estado Analítico del Ejercicio del Presupuesto de Egresos
Clasificación por Objeto del Gasto (Capítulo y Concepto)
Del 1 de Enero al 30 de Septiembre de 2024</t>
  </si>
  <si>
    <t>Municipio de Romita, Gto.
Estado Analítico del Ejercicio del Presupuesto de Egresos
Clasificación Económica (por Tipo de Gasto)
Del 1 de Enero al 30 de Septiembre de 2024</t>
  </si>
  <si>
    <t>31111M250010000 PRESIDENTE</t>
  </si>
  <si>
    <t>31111M250020000 SINDICATURA</t>
  </si>
  <si>
    <t>31111M250020100 JUZGADO ADMINISTRATIVO</t>
  </si>
  <si>
    <t>31111M250020200 CONTRALORIA MUNICIPAL</t>
  </si>
  <si>
    <t>31111M250020300 DESARROLLO ECONOMICO</t>
  </si>
  <si>
    <t>31111M250030000 REGIDURIA</t>
  </si>
  <si>
    <t>31111M250040000 TESORERIA MUNICIPAL</t>
  </si>
  <si>
    <t>31111M250040100 DIR CATASTRO E IMPUESTOS</t>
  </si>
  <si>
    <t>31111M250040200 DIR ADQUISICIONES Y CONT</t>
  </si>
  <si>
    <t>31111M250040300 DIR DESARROLLO INSTITUCI</t>
  </si>
  <si>
    <t>31111M250040400 ADMINISTRACION PRESIDENC</t>
  </si>
  <si>
    <t>31111M250050000 SECRETARIA DEL H. AYUNTA</t>
  </si>
  <si>
    <t>31111M250050100 DIRECCION JURIDICA</t>
  </si>
  <si>
    <t>31111M250050200 DIR COMUNICACION SOCIAL</t>
  </si>
  <si>
    <t>31111M250050300 COOR VERIFICACION SANITA</t>
  </si>
  <si>
    <t>31111M250050400 UNIDAD DE ACCESO A LA IN</t>
  </si>
  <si>
    <t>31111M250050500 DIR PROTECCION CIVIL</t>
  </si>
  <si>
    <t>31111M250050600 DIR FISCALIZACION</t>
  </si>
  <si>
    <t>31111M250050700 COORDINACION PLAZAS Y ME</t>
  </si>
  <si>
    <t>31111M250050800 PROCURADURIA PROTECCION</t>
  </si>
  <si>
    <t>31111M250060000 SERVICIOS PUBLICOS MUNIC</t>
  </si>
  <si>
    <t>31111M250060100 COORD ALUMBRADO PUBLICO</t>
  </si>
  <si>
    <t>31111M250060200 COORD EVENTOS ESPECIALES</t>
  </si>
  <si>
    <t>31111M250060300 COORD RASTRO MUNICIPAL</t>
  </si>
  <si>
    <t>31111M250060400 COORD PARQUES Y JARDINES</t>
  </si>
  <si>
    <t>31111M250060500 COORD LIMPIA</t>
  </si>
  <si>
    <t>31111M250060600 COORD PANTEONES</t>
  </si>
  <si>
    <t>31111M250060700 COORD BACHEO</t>
  </si>
  <si>
    <t>31111M250070000 DESARROLLO SOCIAL</t>
  </si>
  <si>
    <t>31111M250070100 INSTITUTO MUNICIPAL</t>
  </si>
  <si>
    <t>31111M250070200 DEPARTAMENTO ATENCION A</t>
  </si>
  <si>
    <t>31111M250080000 SECRETARIA PARTICULAR</t>
  </si>
  <si>
    <t>31111M250080100 DIR INFORMATICA (SISTEMA</t>
  </si>
  <si>
    <t>31111M250090000 DIRECCION DE EDUCACION</t>
  </si>
  <si>
    <t>31111M250100000 CASA DE LA CULTURA</t>
  </si>
  <si>
    <t>31111M250100100 DEPARTAMENTO DE TURISMO</t>
  </si>
  <si>
    <t>31111M250110000 COMISION MUNICIPAL DEL D</t>
  </si>
  <si>
    <t>31111M250120000 OBRAS PUBLICAS</t>
  </si>
  <si>
    <t>31111M250120100 DIRECCION DE PLANEACION</t>
  </si>
  <si>
    <t>31111M250130000 DESARROLLO URBANO Y</t>
  </si>
  <si>
    <t>31111M250140000 DESARR RURAL Y AGROP</t>
  </si>
  <si>
    <t>31111M250150000 GESTION COMUNITARIA</t>
  </si>
  <si>
    <t>31111M250160000 SEGURIDAD PUBLICA</t>
  </si>
  <si>
    <t>31111M250160100 DEPARTAMENTO TRANSITO Y</t>
  </si>
  <si>
    <t>31111M250900100 DESARROLLO INTEGRAL DE L</t>
  </si>
  <si>
    <t>Municipio de Romita, Gto.
Estado Analítico del Ejercicio del Presupuesto de Egresos
Clasificación Administrativa
Del 1 de Enero al 30 de Septiembre de 2024</t>
  </si>
  <si>
    <t>Municipio de Romita, Gto.
Estado Analítico del Ejercicio del Presupuesto de Egresos
Clasificación Administrativa (Poderes)
Del 1 de Enero al 30 de Septiembre de 2024</t>
  </si>
  <si>
    <t>Municipio de Romita, Gto.
Estado Analítico del Ejercicio del Presupuesto de Egresos
Clasificación Administrativa (Sector Paraestatal)
Del 1 de Enero al 30 de Septiembre de 2024</t>
  </si>
  <si>
    <t>Municipio de Romita,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</si>
</sst>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952500</xdr:colOff>
      <xdr:row>1</xdr:row>
      <xdr:rowOff>99060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7678CA-6DAC-43BD-9FA2-1B1449FFF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762000" cy="693420"/>
        </a:xfrm>
        <a:prstGeom prst="rect">
          <a:avLst/>
        </a:prstGeom>
      </xdr:spPr>
    </xdr:pic>
    <xdr:clientData/>
  </xdr:twoCellAnchor>
  <xdr:twoCellAnchor>
    <xdr:from>
      <xdr:col>0</xdr:col>
      <xdr:colOff>1844040</xdr:colOff>
      <xdr:row>81</xdr:row>
      <xdr:rowOff>91440</xdr:rowOff>
    </xdr:from>
    <xdr:to>
      <xdr:col>1</xdr:col>
      <xdr:colOff>662940</xdr:colOff>
      <xdr:row>90</xdr:row>
      <xdr:rowOff>7620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E4CF467-5A57-4FEB-ACBC-B2280EA969BE}"/>
            </a:ext>
          </a:extLst>
        </xdr:cNvPr>
        <xdr:cNvSpPr/>
      </xdr:nvSpPr>
      <xdr:spPr>
        <a:xfrm>
          <a:off x="1844040" y="11269980"/>
          <a:ext cx="21717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3</xdr:col>
      <xdr:colOff>518160</xdr:colOff>
      <xdr:row>81</xdr:row>
      <xdr:rowOff>30480</xdr:rowOff>
    </xdr:from>
    <xdr:to>
      <xdr:col>5</xdr:col>
      <xdr:colOff>739140</xdr:colOff>
      <xdr:row>89</xdr:row>
      <xdr:rowOff>76200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687CC0A-CF61-4031-BE58-318DD5F7DA57}"/>
            </a:ext>
          </a:extLst>
        </xdr:cNvPr>
        <xdr:cNvSpPr/>
      </xdr:nvSpPr>
      <xdr:spPr>
        <a:xfrm>
          <a:off x="5905500" y="11209020"/>
          <a:ext cx="21717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</a:t>
          </a:r>
          <a:endParaRPr lang="es-MX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18</xdr:row>
      <xdr:rowOff>60960</xdr:rowOff>
    </xdr:from>
    <xdr:to>
      <xdr:col>1</xdr:col>
      <xdr:colOff>769620</xdr:colOff>
      <xdr:row>26</xdr:row>
      <xdr:rowOff>106680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DF7D3E1-E722-4AEA-A08A-146F44228565}"/>
            </a:ext>
          </a:extLst>
        </xdr:cNvPr>
        <xdr:cNvSpPr/>
      </xdr:nvSpPr>
      <xdr:spPr>
        <a:xfrm>
          <a:off x="1143000" y="3078480"/>
          <a:ext cx="21717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3</xdr:col>
      <xdr:colOff>746760</xdr:colOff>
      <xdr:row>18</xdr:row>
      <xdr:rowOff>106680</xdr:rowOff>
    </xdr:from>
    <xdr:to>
      <xdr:col>5</xdr:col>
      <xdr:colOff>967740</xdr:colOff>
      <xdr:row>27</xdr:row>
      <xdr:rowOff>22860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FDFBE84-068B-4877-82AD-CA454AB29501}"/>
            </a:ext>
          </a:extLst>
        </xdr:cNvPr>
        <xdr:cNvSpPr/>
      </xdr:nvSpPr>
      <xdr:spPr>
        <a:xfrm>
          <a:off x="5242560" y="3124200"/>
          <a:ext cx="21717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</a:t>
          </a:r>
          <a:endParaRPr lang="es-MX" sz="1100" b="1"/>
        </a:p>
      </xdr:txBody>
    </xdr:sp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952500</xdr:colOff>
      <xdr:row>1</xdr:row>
      <xdr:rowOff>60960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1C17B1-4478-4A8A-B9BC-9DD6DCA6F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762000" cy="693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45720</xdr:rowOff>
    </xdr:from>
    <xdr:to>
      <xdr:col>0</xdr:col>
      <xdr:colOff>1013460</xdr:colOff>
      <xdr:row>2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33B76-5562-4EC7-86D6-632ACF988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45720"/>
          <a:ext cx="762000" cy="693420"/>
        </a:xfrm>
        <a:prstGeom prst="rect">
          <a:avLst/>
        </a:prstGeom>
      </xdr:spPr>
    </xdr:pic>
    <xdr:clientData/>
  </xdr:twoCellAnchor>
  <xdr:twoCellAnchor>
    <xdr:from>
      <xdr:col>0</xdr:col>
      <xdr:colOff>1844040</xdr:colOff>
      <xdr:row>96</xdr:row>
      <xdr:rowOff>91440</xdr:rowOff>
    </xdr:from>
    <xdr:to>
      <xdr:col>0</xdr:col>
      <xdr:colOff>4015740</xdr:colOff>
      <xdr:row>105</xdr:row>
      <xdr:rowOff>7620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054F2FB-B2BB-4E02-9CB1-3A131D50E8B8}"/>
            </a:ext>
          </a:extLst>
        </xdr:cNvPr>
        <xdr:cNvSpPr/>
      </xdr:nvSpPr>
      <xdr:spPr>
        <a:xfrm>
          <a:off x="1844040" y="14645640"/>
          <a:ext cx="21717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2</xdr:col>
      <xdr:colOff>533400</xdr:colOff>
      <xdr:row>96</xdr:row>
      <xdr:rowOff>106680</xdr:rowOff>
    </xdr:from>
    <xdr:to>
      <xdr:col>4</xdr:col>
      <xdr:colOff>754380</xdr:colOff>
      <xdr:row>105</xdr:row>
      <xdr:rowOff>22860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3EE4A8F-E377-41B3-9124-95452C593574}"/>
            </a:ext>
          </a:extLst>
        </xdr:cNvPr>
        <xdr:cNvSpPr/>
      </xdr:nvSpPr>
      <xdr:spPr>
        <a:xfrm>
          <a:off x="5798820" y="14660880"/>
          <a:ext cx="21717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</a:t>
          </a:r>
          <a:endParaRPr lang="es-MX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53340</xdr:rowOff>
    </xdr:from>
    <xdr:to>
      <xdr:col>0</xdr:col>
      <xdr:colOff>937260</xdr:colOff>
      <xdr:row>1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ECE419-9B83-41AF-9D30-06B40CD88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53340"/>
          <a:ext cx="762000" cy="693420"/>
        </a:xfrm>
        <a:prstGeom prst="rect">
          <a:avLst/>
        </a:prstGeom>
      </xdr:spPr>
    </xdr:pic>
    <xdr:clientData/>
  </xdr:twoCellAnchor>
  <xdr:twoCellAnchor>
    <xdr:from>
      <xdr:col>0</xdr:col>
      <xdr:colOff>1760220</xdr:colOff>
      <xdr:row>47</xdr:row>
      <xdr:rowOff>15240</xdr:rowOff>
    </xdr:from>
    <xdr:to>
      <xdr:col>0</xdr:col>
      <xdr:colOff>3931920</xdr:colOff>
      <xdr:row>55</xdr:row>
      <xdr:rowOff>60960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9522528-A101-4EDB-B851-99A9002C7942}"/>
            </a:ext>
          </a:extLst>
        </xdr:cNvPr>
        <xdr:cNvSpPr/>
      </xdr:nvSpPr>
      <xdr:spPr>
        <a:xfrm>
          <a:off x="1760220" y="6797040"/>
          <a:ext cx="21717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2</xdr:col>
      <xdr:colOff>716280</xdr:colOff>
      <xdr:row>47</xdr:row>
      <xdr:rowOff>60960</xdr:rowOff>
    </xdr:from>
    <xdr:to>
      <xdr:col>4</xdr:col>
      <xdr:colOff>937260</xdr:colOff>
      <xdr:row>55</xdr:row>
      <xdr:rowOff>106680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D909FD9-4C6C-4A75-81BC-09523812B90B}"/>
            </a:ext>
          </a:extLst>
        </xdr:cNvPr>
        <xdr:cNvSpPr/>
      </xdr:nvSpPr>
      <xdr:spPr>
        <a:xfrm>
          <a:off x="5905500" y="6842760"/>
          <a:ext cx="21717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H86" sqref="H86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116082451.32999998</v>
      </c>
      <c r="C5" s="12">
        <f>SUM(C6:C12)</f>
        <v>-41147991.620000005</v>
      </c>
      <c r="D5" s="12">
        <f>B5+C5</f>
        <v>74934459.709999979</v>
      </c>
      <c r="E5" s="12">
        <f>SUM(E6:E12)</f>
        <v>63755824.509999998</v>
      </c>
      <c r="F5" s="12">
        <f>SUM(F6:F12)</f>
        <v>63707142.129999995</v>
      </c>
      <c r="G5" s="12">
        <f>D5-E5</f>
        <v>11178635.199999981</v>
      </c>
    </row>
    <row r="6" spans="1:8" x14ac:dyDescent="0.2">
      <c r="A6" s="19" t="s">
        <v>62</v>
      </c>
      <c r="B6" s="5">
        <v>71938833.409999996</v>
      </c>
      <c r="C6" s="5">
        <v>-18415329.5</v>
      </c>
      <c r="D6" s="5">
        <f t="shared" ref="D6:D69" si="0">B6+C6</f>
        <v>53523503.909999996</v>
      </c>
      <c r="E6" s="5">
        <v>44414631.229999997</v>
      </c>
      <c r="F6" s="5">
        <v>44414631.229999997</v>
      </c>
      <c r="G6" s="5">
        <f t="shared" ref="G6:G69" si="1">D6-E6</f>
        <v>9108872.6799999997</v>
      </c>
      <c r="H6" s="9">
        <v>1100</v>
      </c>
    </row>
    <row r="7" spans="1:8" x14ac:dyDescent="0.2">
      <c r="A7" s="19" t="s">
        <v>63</v>
      </c>
      <c r="B7" s="5">
        <v>600000</v>
      </c>
      <c r="C7" s="5">
        <v>-600000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10624811.039999999</v>
      </c>
      <c r="C8" s="5">
        <v>-9368767.8100000005</v>
      </c>
      <c r="D8" s="5">
        <f t="shared" si="0"/>
        <v>1256043.2299999986</v>
      </c>
      <c r="E8" s="5">
        <v>1064195.77</v>
      </c>
      <c r="F8" s="5">
        <v>1064195.77</v>
      </c>
      <c r="G8" s="5">
        <f t="shared" si="1"/>
        <v>191847.45999999857</v>
      </c>
      <c r="H8" s="9">
        <v>1300</v>
      </c>
    </row>
    <row r="9" spans="1:8" x14ac:dyDescent="0.2">
      <c r="A9" s="19" t="s">
        <v>33</v>
      </c>
      <c r="B9" s="5">
        <v>1700000</v>
      </c>
      <c r="C9" s="5">
        <v>777713.41</v>
      </c>
      <c r="D9" s="5">
        <f t="shared" si="0"/>
        <v>2477713.41</v>
      </c>
      <c r="E9" s="5">
        <v>2476713.41</v>
      </c>
      <c r="F9" s="5">
        <v>2476713.41</v>
      </c>
      <c r="G9" s="5">
        <f t="shared" si="1"/>
        <v>1000</v>
      </c>
      <c r="H9" s="9">
        <v>1400</v>
      </c>
    </row>
    <row r="10" spans="1:8" x14ac:dyDescent="0.2">
      <c r="A10" s="19" t="s">
        <v>65</v>
      </c>
      <c r="B10" s="5">
        <v>30918806.879999999</v>
      </c>
      <c r="C10" s="5">
        <v>-13241607.720000001</v>
      </c>
      <c r="D10" s="5">
        <f t="shared" si="0"/>
        <v>17677199.159999996</v>
      </c>
      <c r="E10" s="5">
        <v>15800284.1</v>
      </c>
      <c r="F10" s="5">
        <v>15751601.720000001</v>
      </c>
      <c r="G10" s="5">
        <f t="shared" si="1"/>
        <v>1876915.0599999968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300000</v>
      </c>
      <c r="C12" s="5">
        <v>-300000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11537717.640000001</v>
      </c>
      <c r="C13" s="13">
        <f>SUM(C14:C22)</f>
        <v>31810684.050000001</v>
      </c>
      <c r="D13" s="13">
        <f t="shared" si="0"/>
        <v>43348401.689999998</v>
      </c>
      <c r="E13" s="13">
        <f>SUM(E14:E22)</f>
        <v>40339034.549999997</v>
      </c>
      <c r="F13" s="13">
        <f>SUM(F14:F22)</f>
        <v>40339034.549999997</v>
      </c>
      <c r="G13" s="13">
        <f t="shared" si="1"/>
        <v>3009367.1400000006</v>
      </c>
      <c r="H13" s="18">
        <v>0</v>
      </c>
    </row>
    <row r="14" spans="1:8" x14ac:dyDescent="0.2">
      <c r="A14" s="19" t="s">
        <v>67</v>
      </c>
      <c r="B14" s="5">
        <v>2727280</v>
      </c>
      <c r="C14" s="5">
        <v>6036019.4400000004</v>
      </c>
      <c r="D14" s="5">
        <f t="shared" si="0"/>
        <v>8763299.4400000013</v>
      </c>
      <c r="E14" s="5">
        <v>8741066.7699999996</v>
      </c>
      <c r="F14" s="5">
        <v>8741066.7699999996</v>
      </c>
      <c r="G14" s="5">
        <f t="shared" si="1"/>
        <v>22232.670000001788</v>
      </c>
      <c r="H14" s="9">
        <v>2100</v>
      </c>
    </row>
    <row r="15" spans="1:8" x14ac:dyDescent="0.2">
      <c r="A15" s="19" t="s">
        <v>68</v>
      </c>
      <c r="B15" s="5">
        <v>465100</v>
      </c>
      <c r="C15" s="5">
        <v>3717040</v>
      </c>
      <c r="D15" s="5">
        <f t="shared" si="0"/>
        <v>4182140</v>
      </c>
      <c r="E15" s="5">
        <v>3686956.04</v>
      </c>
      <c r="F15" s="5">
        <v>3686956.04</v>
      </c>
      <c r="G15" s="5">
        <f t="shared" si="1"/>
        <v>495183.95999999996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122539</v>
      </c>
      <c r="D16" s="5">
        <f t="shared" si="0"/>
        <v>122539</v>
      </c>
      <c r="E16" s="5">
        <v>122539</v>
      </c>
      <c r="F16" s="5">
        <v>122539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1982297.64</v>
      </c>
      <c r="C17" s="5">
        <v>6585568.4800000004</v>
      </c>
      <c r="D17" s="5">
        <f t="shared" si="0"/>
        <v>8567866.120000001</v>
      </c>
      <c r="E17" s="5">
        <v>6234275.5</v>
      </c>
      <c r="F17" s="5">
        <v>6234275.5</v>
      </c>
      <c r="G17" s="5">
        <f t="shared" si="1"/>
        <v>2333590.620000001</v>
      </c>
      <c r="H17" s="9">
        <v>2400</v>
      </c>
    </row>
    <row r="18" spans="1:8" x14ac:dyDescent="0.2">
      <c r="A18" s="19" t="s">
        <v>71</v>
      </c>
      <c r="B18" s="5">
        <v>225000</v>
      </c>
      <c r="C18" s="5">
        <v>90967.3</v>
      </c>
      <c r="D18" s="5">
        <f t="shared" si="0"/>
        <v>315967.3</v>
      </c>
      <c r="E18" s="5">
        <v>303572.8</v>
      </c>
      <c r="F18" s="5">
        <v>303572.8</v>
      </c>
      <c r="G18" s="5">
        <f t="shared" si="1"/>
        <v>12394.5</v>
      </c>
      <c r="H18" s="9">
        <v>2500</v>
      </c>
    </row>
    <row r="19" spans="1:8" x14ac:dyDescent="0.2">
      <c r="A19" s="19" t="s">
        <v>72</v>
      </c>
      <c r="B19" s="5">
        <v>3099440</v>
      </c>
      <c r="C19" s="5">
        <v>14221040.49</v>
      </c>
      <c r="D19" s="5">
        <f t="shared" si="0"/>
        <v>17320480.490000002</v>
      </c>
      <c r="E19" s="5">
        <v>17314980.489999998</v>
      </c>
      <c r="F19" s="5">
        <v>17314980.489999998</v>
      </c>
      <c r="G19" s="5">
        <f t="shared" si="1"/>
        <v>5500.0000000037253</v>
      </c>
      <c r="H19" s="9">
        <v>2600</v>
      </c>
    </row>
    <row r="20" spans="1:8" x14ac:dyDescent="0.2">
      <c r="A20" s="19" t="s">
        <v>73</v>
      </c>
      <c r="B20" s="5">
        <v>1008000</v>
      </c>
      <c r="C20" s="5">
        <v>-524213.87</v>
      </c>
      <c r="D20" s="5">
        <f t="shared" si="0"/>
        <v>483786.13</v>
      </c>
      <c r="E20" s="5">
        <v>483786.13</v>
      </c>
      <c r="F20" s="5">
        <v>483786.13</v>
      </c>
      <c r="G20" s="5">
        <f t="shared" si="1"/>
        <v>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2030600</v>
      </c>
      <c r="C22" s="5">
        <v>1561723.21</v>
      </c>
      <c r="D22" s="5">
        <f t="shared" si="0"/>
        <v>3592323.21</v>
      </c>
      <c r="E22" s="5">
        <v>3451857.82</v>
      </c>
      <c r="F22" s="5">
        <v>3451857.82</v>
      </c>
      <c r="G22" s="5">
        <f t="shared" si="1"/>
        <v>140465.39000000013</v>
      </c>
      <c r="H22" s="9">
        <v>2900</v>
      </c>
    </row>
    <row r="23" spans="1:8" x14ac:dyDescent="0.2">
      <c r="A23" s="17" t="s">
        <v>59</v>
      </c>
      <c r="B23" s="13">
        <f>SUM(B24:B32)</f>
        <v>15881146.619999999</v>
      </c>
      <c r="C23" s="13">
        <f>SUM(C24:C32)</f>
        <v>16068874.630000001</v>
      </c>
      <c r="D23" s="13">
        <f t="shared" si="0"/>
        <v>31950021.25</v>
      </c>
      <c r="E23" s="13">
        <f>SUM(E24:E32)</f>
        <v>30846296.649999999</v>
      </c>
      <c r="F23" s="13">
        <f>SUM(F24:F32)</f>
        <v>30846296.649999999</v>
      </c>
      <c r="G23" s="13">
        <f t="shared" si="1"/>
        <v>1103724.6000000015</v>
      </c>
      <c r="H23" s="18">
        <v>0</v>
      </c>
    </row>
    <row r="24" spans="1:8" x14ac:dyDescent="0.2">
      <c r="A24" s="19" t="s">
        <v>76</v>
      </c>
      <c r="B24" s="5">
        <v>2757619.06</v>
      </c>
      <c r="C24" s="5">
        <v>5725973.1200000001</v>
      </c>
      <c r="D24" s="5">
        <f t="shared" si="0"/>
        <v>8483592.1799999997</v>
      </c>
      <c r="E24" s="5">
        <v>8451842.3699999992</v>
      </c>
      <c r="F24" s="5">
        <v>8451842.3699999992</v>
      </c>
      <c r="G24" s="5">
        <f t="shared" si="1"/>
        <v>31749.810000000522</v>
      </c>
      <c r="H24" s="9">
        <v>3100</v>
      </c>
    </row>
    <row r="25" spans="1:8" x14ac:dyDescent="0.2">
      <c r="A25" s="19" t="s">
        <v>77</v>
      </c>
      <c r="B25" s="5">
        <v>750000</v>
      </c>
      <c r="C25" s="5">
        <v>3467909.86</v>
      </c>
      <c r="D25" s="5">
        <f t="shared" si="0"/>
        <v>4217909.8599999994</v>
      </c>
      <c r="E25" s="5">
        <v>4170859.86</v>
      </c>
      <c r="F25" s="5">
        <v>4170859.86</v>
      </c>
      <c r="G25" s="5">
        <f t="shared" si="1"/>
        <v>47049.999999999534</v>
      </c>
      <c r="H25" s="9">
        <v>3200</v>
      </c>
    </row>
    <row r="26" spans="1:8" x14ac:dyDescent="0.2">
      <c r="A26" s="19" t="s">
        <v>78</v>
      </c>
      <c r="B26" s="5">
        <v>802000</v>
      </c>
      <c r="C26" s="5">
        <v>4777678.95</v>
      </c>
      <c r="D26" s="5">
        <f t="shared" si="0"/>
        <v>5579678.9500000002</v>
      </c>
      <c r="E26" s="5">
        <v>5508709.5</v>
      </c>
      <c r="F26" s="5">
        <v>5508709.5</v>
      </c>
      <c r="G26" s="5">
        <f t="shared" si="1"/>
        <v>70969.450000000186</v>
      </c>
      <c r="H26" s="9">
        <v>3300</v>
      </c>
    </row>
    <row r="27" spans="1:8" x14ac:dyDescent="0.2">
      <c r="A27" s="19" t="s">
        <v>79</v>
      </c>
      <c r="B27" s="5">
        <v>530000</v>
      </c>
      <c r="C27" s="5">
        <v>-366093.68</v>
      </c>
      <c r="D27" s="5">
        <f t="shared" si="0"/>
        <v>163906.32</v>
      </c>
      <c r="E27" s="5">
        <v>124489.99</v>
      </c>
      <c r="F27" s="5">
        <v>124489.99</v>
      </c>
      <c r="G27" s="5">
        <f t="shared" si="1"/>
        <v>39416.33</v>
      </c>
      <c r="H27" s="9">
        <v>3400</v>
      </c>
    </row>
    <row r="28" spans="1:8" x14ac:dyDescent="0.2">
      <c r="A28" s="19" t="s">
        <v>80</v>
      </c>
      <c r="B28" s="5">
        <v>5935500</v>
      </c>
      <c r="C28" s="5">
        <v>-382581.93</v>
      </c>
      <c r="D28" s="5">
        <f t="shared" si="0"/>
        <v>5552918.0700000003</v>
      </c>
      <c r="E28" s="5">
        <v>5552450.6299999999</v>
      </c>
      <c r="F28" s="5">
        <v>5552450.6299999999</v>
      </c>
      <c r="G28" s="5">
        <f t="shared" si="1"/>
        <v>467.44000000040978</v>
      </c>
      <c r="H28" s="9">
        <v>3500</v>
      </c>
    </row>
    <row r="29" spans="1:8" x14ac:dyDescent="0.2">
      <c r="A29" s="19" t="s">
        <v>81</v>
      </c>
      <c r="B29" s="5">
        <v>1700000</v>
      </c>
      <c r="C29" s="5">
        <v>273763.87</v>
      </c>
      <c r="D29" s="5">
        <f t="shared" si="0"/>
        <v>1973763.87</v>
      </c>
      <c r="E29" s="5">
        <v>1949651.87</v>
      </c>
      <c r="F29" s="5">
        <v>1949651.87</v>
      </c>
      <c r="G29" s="5">
        <f t="shared" si="1"/>
        <v>24112</v>
      </c>
      <c r="H29" s="9">
        <v>3600</v>
      </c>
    </row>
    <row r="30" spans="1:8" x14ac:dyDescent="0.2">
      <c r="A30" s="19" t="s">
        <v>82</v>
      </c>
      <c r="B30" s="5">
        <v>247000</v>
      </c>
      <c r="C30" s="5">
        <v>342493.81</v>
      </c>
      <c r="D30" s="5">
        <f t="shared" si="0"/>
        <v>589493.81000000006</v>
      </c>
      <c r="E30" s="5">
        <v>478013.94</v>
      </c>
      <c r="F30" s="5">
        <v>478013.94</v>
      </c>
      <c r="G30" s="5">
        <f t="shared" si="1"/>
        <v>111479.87000000005</v>
      </c>
      <c r="H30" s="9">
        <v>3700</v>
      </c>
    </row>
    <row r="31" spans="1:8" x14ac:dyDescent="0.2">
      <c r="A31" s="19" t="s">
        <v>83</v>
      </c>
      <c r="B31" s="5">
        <v>2277092.86</v>
      </c>
      <c r="C31" s="5">
        <v>2178521.4900000002</v>
      </c>
      <c r="D31" s="5">
        <f t="shared" si="0"/>
        <v>4455614.3499999996</v>
      </c>
      <c r="E31" s="5">
        <v>4268424.3499999996</v>
      </c>
      <c r="F31" s="5">
        <v>4268424.3499999996</v>
      </c>
      <c r="G31" s="5">
        <f t="shared" si="1"/>
        <v>187190</v>
      </c>
      <c r="H31" s="9">
        <v>3800</v>
      </c>
    </row>
    <row r="32" spans="1:8" x14ac:dyDescent="0.2">
      <c r="A32" s="19" t="s">
        <v>18</v>
      </c>
      <c r="B32" s="5">
        <v>881934.7</v>
      </c>
      <c r="C32" s="5">
        <v>51209.14</v>
      </c>
      <c r="D32" s="5">
        <f t="shared" si="0"/>
        <v>933143.84</v>
      </c>
      <c r="E32" s="5">
        <v>341854.14</v>
      </c>
      <c r="F32" s="5">
        <v>341854.14</v>
      </c>
      <c r="G32" s="5">
        <f t="shared" si="1"/>
        <v>591289.69999999995</v>
      </c>
      <c r="H32" s="9">
        <v>3900</v>
      </c>
    </row>
    <row r="33" spans="1:8" x14ac:dyDescent="0.2">
      <c r="A33" s="17" t="s">
        <v>124</v>
      </c>
      <c r="B33" s="13">
        <f>SUM(B34:B42)</f>
        <v>27704561.300000001</v>
      </c>
      <c r="C33" s="13">
        <f>SUM(C34:C42)</f>
        <v>21274573.359999999</v>
      </c>
      <c r="D33" s="13">
        <f t="shared" si="0"/>
        <v>48979134.659999996</v>
      </c>
      <c r="E33" s="13">
        <f>SUM(E34:E42)</f>
        <v>47255642.119999997</v>
      </c>
      <c r="F33" s="13">
        <f>SUM(F34:F42)</f>
        <v>43324534.939999998</v>
      </c>
      <c r="G33" s="13">
        <f t="shared" si="1"/>
        <v>1723492.5399999991</v>
      </c>
      <c r="H33" s="18">
        <v>0</v>
      </c>
    </row>
    <row r="34" spans="1:8" x14ac:dyDescent="0.2">
      <c r="A34" s="19" t="s">
        <v>84</v>
      </c>
      <c r="B34" s="5">
        <v>11902500</v>
      </c>
      <c r="C34" s="5">
        <v>-4359050.75</v>
      </c>
      <c r="D34" s="5">
        <f t="shared" si="0"/>
        <v>7543449.25</v>
      </c>
      <c r="E34" s="5">
        <v>7150122.0099999998</v>
      </c>
      <c r="F34" s="5">
        <v>7150122.0099999998</v>
      </c>
      <c r="G34" s="5">
        <f t="shared" si="1"/>
        <v>393327.24000000022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15802061.300000001</v>
      </c>
      <c r="C37" s="5">
        <v>25633624.109999999</v>
      </c>
      <c r="D37" s="5">
        <f t="shared" si="0"/>
        <v>41435685.409999996</v>
      </c>
      <c r="E37" s="5">
        <v>40105520.109999999</v>
      </c>
      <c r="F37" s="5">
        <v>36174412.93</v>
      </c>
      <c r="G37" s="5">
        <f t="shared" si="1"/>
        <v>1330165.299999997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3148000</v>
      </c>
      <c r="C43" s="13">
        <f>SUM(C44:C52)</f>
        <v>-2160600</v>
      </c>
      <c r="D43" s="13">
        <f t="shared" si="0"/>
        <v>987400</v>
      </c>
      <c r="E43" s="13">
        <f>SUM(E44:E52)</f>
        <v>987400</v>
      </c>
      <c r="F43" s="13">
        <f>SUM(F44:F52)</f>
        <v>987400</v>
      </c>
      <c r="G43" s="13">
        <f t="shared" si="1"/>
        <v>0</v>
      </c>
      <c r="H43" s="18">
        <v>0</v>
      </c>
    </row>
    <row r="44" spans="1:8" x14ac:dyDescent="0.2">
      <c r="A44" s="4" t="s">
        <v>91</v>
      </c>
      <c r="B44" s="5">
        <v>325000</v>
      </c>
      <c r="C44" s="5">
        <v>-325000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2300000</v>
      </c>
      <c r="C47" s="5">
        <v>-1591000</v>
      </c>
      <c r="D47" s="5">
        <f t="shared" si="0"/>
        <v>709000</v>
      </c>
      <c r="E47" s="5">
        <v>709000</v>
      </c>
      <c r="F47" s="5">
        <v>709000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523000</v>
      </c>
      <c r="C49" s="5">
        <v>-244600</v>
      </c>
      <c r="D49" s="5">
        <f t="shared" si="0"/>
        <v>278400</v>
      </c>
      <c r="E49" s="5">
        <v>278400</v>
      </c>
      <c r="F49" s="5">
        <v>278400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44878446.969999999</v>
      </c>
      <c r="C53" s="13">
        <f>SUM(C54:C56)</f>
        <v>93507293.150000006</v>
      </c>
      <c r="D53" s="13">
        <f t="shared" si="0"/>
        <v>138385740.12</v>
      </c>
      <c r="E53" s="13">
        <f>SUM(E54:E56)</f>
        <v>115809740.33</v>
      </c>
      <c r="F53" s="13">
        <f>SUM(F54:F56)</f>
        <v>111883255.48999999</v>
      </c>
      <c r="G53" s="13">
        <f t="shared" si="1"/>
        <v>22575999.790000007</v>
      </c>
      <c r="H53" s="18">
        <v>0</v>
      </c>
    </row>
    <row r="54" spans="1:8" x14ac:dyDescent="0.2">
      <c r="A54" s="19" t="s">
        <v>100</v>
      </c>
      <c r="B54" s="5">
        <v>44878446.969999999</v>
      </c>
      <c r="C54" s="5">
        <v>93507293.150000006</v>
      </c>
      <c r="D54" s="5">
        <f t="shared" si="0"/>
        <v>138385740.12</v>
      </c>
      <c r="E54" s="5">
        <v>115809740.33</v>
      </c>
      <c r="F54" s="5">
        <v>111883255.48999999</v>
      </c>
      <c r="G54" s="5">
        <f t="shared" si="1"/>
        <v>22575999.790000007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550000</v>
      </c>
      <c r="C65" s="13">
        <f>SUM(C66:C68)</f>
        <v>144999.99</v>
      </c>
      <c r="D65" s="13">
        <f t="shared" si="0"/>
        <v>694999.99</v>
      </c>
      <c r="E65" s="13">
        <f>SUM(E66:E68)</f>
        <v>694999.99</v>
      </c>
      <c r="F65" s="13">
        <f>SUM(F66:F68)</f>
        <v>694999.99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550000</v>
      </c>
      <c r="C68" s="5">
        <v>144999.99</v>
      </c>
      <c r="D68" s="5">
        <f t="shared" si="0"/>
        <v>694999.99</v>
      </c>
      <c r="E68" s="5">
        <v>694999.99</v>
      </c>
      <c r="F68" s="5">
        <v>694999.99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5780000</v>
      </c>
      <c r="C69" s="13">
        <f>SUM(C70:C76)</f>
        <v>0</v>
      </c>
      <c r="D69" s="13">
        <f t="shared" si="0"/>
        <v>5780000</v>
      </c>
      <c r="E69" s="13">
        <f>SUM(E70:E76)</f>
        <v>4754383.34</v>
      </c>
      <c r="F69" s="13">
        <f>SUM(F70:F76)</f>
        <v>4754383.34</v>
      </c>
      <c r="G69" s="13">
        <f t="shared" si="1"/>
        <v>1025616.6600000001</v>
      </c>
      <c r="H69" s="18">
        <v>0</v>
      </c>
    </row>
    <row r="70" spans="1:8" x14ac:dyDescent="0.2">
      <c r="A70" s="19" t="s">
        <v>110</v>
      </c>
      <c r="B70" s="5">
        <v>5500000</v>
      </c>
      <c r="C70" s="5">
        <v>0</v>
      </c>
      <c r="D70" s="5">
        <f t="shared" ref="D70:D76" si="2">B70+C70</f>
        <v>5500000</v>
      </c>
      <c r="E70" s="5">
        <v>4583333.34</v>
      </c>
      <c r="F70" s="5">
        <v>4583333.34</v>
      </c>
      <c r="G70" s="5">
        <f t="shared" ref="G70:G76" si="3">D70-E70</f>
        <v>916666.66000000015</v>
      </c>
      <c r="H70" s="9">
        <v>9100</v>
      </c>
    </row>
    <row r="71" spans="1:8" x14ac:dyDescent="0.2">
      <c r="A71" s="19" t="s">
        <v>111</v>
      </c>
      <c r="B71" s="5">
        <v>280000</v>
      </c>
      <c r="C71" s="5">
        <v>0</v>
      </c>
      <c r="D71" s="5">
        <f t="shared" si="2"/>
        <v>280000</v>
      </c>
      <c r="E71" s="5">
        <v>171050</v>
      </c>
      <c r="F71" s="5">
        <v>171050</v>
      </c>
      <c r="G71" s="5">
        <f t="shared" si="3"/>
        <v>108950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225562323.85999998</v>
      </c>
      <c r="C77" s="15">
        <f t="shared" si="4"/>
        <v>119497833.55999999</v>
      </c>
      <c r="D77" s="15">
        <f t="shared" si="4"/>
        <v>345060157.41999996</v>
      </c>
      <c r="E77" s="15">
        <f t="shared" si="4"/>
        <v>304443321.49000001</v>
      </c>
      <c r="F77" s="15">
        <f t="shared" si="4"/>
        <v>296537047.08999997</v>
      </c>
      <c r="G77" s="15">
        <f t="shared" si="4"/>
        <v>40616835.929999992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171485876.88999999</v>
      </c>
      <c r="C6" s="5">
        <v>28006140.420000002</v>
      </c>
      <c r="D6" s="5">
        <f>B6+C6</f>
        <v>199492017.31</v>
      </c>
      <c r="E6" s="5">
        <v>182367847.83000001</v>
      </c>
      <c r="F6" s="5">
        <v>178388058.27000001</v>
      </c>
      <c r="G6" s="5">
        <f>D6-E6</f>
        <v>17124169.479999989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48576446.969999999</v>
      </c>
      <c r="C8" s="5">
        <v>91491693.140000001</v>
      </c>
      <c r="D8" s="5">
        <f>B8+C8</f>
        <v>140068140.11000001</v>
      </c>
      <c r="E8" s="5">
        <v>117492140.31999999</v>
      </c>
      <c r="F8" s="5">
        <v>113565655.48</v>
      </c>
      <c r="G8" s="5">
        <f>D8-E8</f>
        <v>22575999.790000021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5500000</v>
      </c>
      <c r="C10" s="5">
        <v>0</v>
      </c>
      <c r="D10" s="5">
        <f>B10+C10</f>
        <v>5500000</v>
      </c>
      <c r="E10" s="5">
        <v>4583333.34</v>
      </c>
      <c r="F10" s="5">
        <v>4583333.34</v>
      </c>
      <c r="G10" s="5">
        <f>D10-E10</f>
        <v>916666.66000000015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225562323.85999998</v>
      </c>
      <c r="C16" s="15">
        <f t="shared" si="0"/>
        <v>119497833.56</v>
      </c>
      <c r="D16" s="15">
        <f t="shared" si="0"/>
        <v>345060157.42000002</v>
      </c>
      <c r="E16" s="15">
        <f t="shared" si="0"/>
        <v>304443321.48999995</v>
      </c>
      <c r="F16" s="15">
        <f t="shared" si="0"/>
        <v>296537047.08999997</v>
      </c>
      <c r="G16" s="15">
        <f t="shared" si="0"/>
        <v>40616835.930000007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91"/>
  <sheetViews>
    <sheetView showGridLines="0" topLeftCell="A88" workbookViewId="0">
      <selection activeCell="J99" sqref="J99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6" t="s">
        <v>176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1513752.83</v>
      </c>
      <c r="C7" s="5">
        <v>-92685.68</v>
      </c>
      <c r="D7" s="5">
        <f>B7+C7</f>
        <v>1421067.1500000001</v>
      </c>
      <c r="E7" s="5">
        <v>1342889.53</v>
      </c>
      <c r="F7" s="5">
        <v>1342889.53</v>
      </c>
      <c r="G7" s="5">
        <f>D7-E7</f>
        <v>78177.620000000112</v>
      </c>
    </row>
    <row r="8" spans="1:7" x14ac:dyDescent="0.2">
      <c r="A8" s="22" t="s">
        <v>132</v>
      </c>
      <c r="B8" s="5">
        <v>967400.52</v>
      </c>
      <c r="C8" s="5">
        <v>-229108.94</v>
      </c>
      <c r="D8" s="5">
        <f t="shared" ref="D8:D13" si="0">B8+C8</f>
        <v>738291.58000000007</v>
      </c>
      <c r="E8" s="5">
        <v>738291.58</v>
      </c>
      <c r="F8" s="5">
        <v>738291.58</v>
      </c>
      <c r="G8" s="5">
        <f t="shared" ref="G8:G13" si="1">D8-E8</f>
        <v>0</v>
      </c>
    </row>
    <row r="9" spans="1:7" x14ac:dyDescent="0.2">
      <c r="A9" s="22" t="s">
        <v>133</v>
      </c>
      <c r="B9" s="5">
        <v>368034.37</v>
      </c>
      <c r="C9" s="5">
        <v>-227050.09</v>
      </c>
      <c r="D9" s="5">
        <f t="shared" si="0"/>
        <v>140984.28</v>
      </c>
      <c r="E9" s="5">
        <v>140984.28</v>
      </c>
      <c r="F9" s="5">
        <v>140984.28</v>
      </c>
      <c r="G9" s="5">
        <f t="shared" si="1"/>
        <v>0</v>
      </c>
    </row>
    <row r="10" spans="1:7" x14ac:dyDescent="0.2">
      <c r="A10" s="22" t="s">
        <v>134</v>
      </c>
      <c r="B10" s="5">
        <v>1632494.59</v>
      </c>
      <c r="C10" s="5">
        <v>-714583.48</v>
      </c>
      <c r="D10" s="5">
        <f t="shared" si="0"/>
        <v>917911.1100000001</v>
      </c>
      <c r="E10" s="5">
        <v>902089.61</v>
      </c>
      <c r="F10" s="5">
        <v>902089.61</v>
      </c>
      <c r="G10" s="5">
        <f t="shared" si="1"/>
        <v>15821.500000000116</v>
      </c>
    </row>
    <row r="11" spans="1:7" x14ac:dyDescent="0.2">
      <c r="A11" s="22" t="s">
        <v>135</v>
      </c>
      <c r="B11" s="5">
        <v>1148687.3899999999</v>
      </c>
      <c r="C11" s="5">
        <v>-396328.47</v>
      </c>
      <c r="D11" s="5">
        <f t="shared" si="0"/>
        <v>752358.91999999993</v>
      </c>
      <c r="E11" s="5">
        <v>733104.02</v>
      </c>
      <c r="F11" s="5">
        <v>733104.02</v>
      </c>
      <c r="G11" s="5">
        <f t="shared" si="1"/>
        <v>19254.899999999907</v>
      </c>
    </row>
    <row r="12" spans="1:7" x14ac:dyDescent="0.2">
      <c r="A12" s="22" t="s">
        <v>136</v>
      </c>
      <c r="B12" s="5">
        <v>7942462.6699999999</v>
      </c>
      <c r="C12" s="5">
        <v>-2156413.31</v>
      </c>
      <c r="D12" s="5">
        <f t="shared" si="0"/>
        <v>5786049.3599999994</v>
      </c>
      <c r="E12" s="5">
        <v>5703717.6200000001</v>
      </c>
      <c r="F12" s="5">
        <v>5703717.6200000001</v>
      </c>
      <c r="G12" s="5">
        <f t="shared" si="1"/>
        <v>82331.739999999292</v>
      </c>
    </row>
    <row r="13" spans="1:7" x14ac:dyDescent="0.2">
      <c r="A13" s="22" t="s">
        <v>137</v>
      </c>
      <c r="B13" s="5">
        <v>17972792.34</v>
      </c>
      <c r="C13" s="5">
        <v>8515736.5700000003</v>
      </c>
      <c r="D13" s="5">
        <f t="shared" si="0"/>
        <v>26488528.91</v>
      </c>
      <c r="E13" s="5">
        <v>23966097.949999999</v>
      </c>
      <c r="F13" s="5">
        <v>23966097.949999999</v>
      </c>
      <c r="G13" s="5">
        <f t="shared" si="1"/>
        <v>2522430.9600000009</v>
      </c>
    </row>
    <row r="14" spans="1:7" x14ac:dyDescent="0.2">
      <c r="A14" s="22" t="s">
        <v>138</v>
      </c>
      <c r="B14" s="5">
        <v>2560138.56</v>
      </c>
      <c r="C14" s="5">
        <v>-1112055.1499999999</v>
      </c>
      <c r="D14" s="5">
        <f t="shared" ref="D14" si="2">B14+C14</f>
        <v>1448083.4100000001</v>
      </c>
      <c r="E14" s="5">
        <v>1414139.35</v>
      </c>
      <c r="F14" s="5">
        <v>1414139.35</v>
      </c>
      <c r="G14" s="5">
        <f t="shared" ref="G14" si="3">D14-E14</f>
        <v>33944.060000000056</v>
      </c>
    </row>
    <row r="15" spans="1:7" x14ac:dyDescent="0.2">
      <c r="A15" s="22" t="s">
        <v>139</v>
      </c>
      <c r="B15" s="5">
        <v>4036343.79</v>
      </c>
      <c r="C15" s="5">
        <v>4083558.7</v>
      </c>
      <c r="D15" s="5">
        <f t="shared" ref="D15" si="4">B15+C15</f>
        <v>8119902.4900000002</v>
      </c>
      <c r="E15" s="5">
        <v>8084291.0999999996</v>
      </c>
      <c r="F15" s="5">
        <v>8084291.0999999996</v>
      </c>
      <c r="G15" s="5">
        <f t="shared" ref="G15" si="5">D15-E15</f>
        <v>35611.390000000596</v>
      </c>
    </row>
    <row r="16" spans="1:7" x14ac:dyDescent="0.2">
      <c r="A16" s="22" t="s">
        <v>140</v>
      </c>
      <c r="B16" s="5">
        <v>2800267.7</v>
      </c>
      <c r="C16" s="5">
        <v>679068.55</v>
      </c>
      <c r="D16" s="5">
        <f t="shared" ref="D16" si="6">B16+C16</f>
        <v>3479336.25</v>
      </c>
      <c r="E16" s="5">
        <v>3477941.75</v>
      </c>
      <c r="F16" s="5">
        <v>3477941.75</v>
      </c>
      <c r="G16" s="5">
        <f t="shared" ref="G16" si="7">D16-E16</f>
        <v>1394.5</v>
      </c>
    </row>
    <row r="17" spans="1:7" x14ac:dyDescent="0.2">
      <c r="A17" s="22" t="s">
        <v>141</v>
      </c>
      <c r="B17" s="5">
        <v>1090000</v>
      </c>
      <c r="C17" s="5">
        <v>3679138.2</v>
      </c>
      <c r="D17" s="5">
        <f t="shared" ref="D17" si="8">B17+C17</f>
        <v>4769138.2</v>
      </c>
      <c r="E17" s="5">
        <v>4582655.2</v>
      </c>
      <c r="F17" s="5">
        <v>4582655.2</v>
      </c>
      <c r="G17" s="5">
        <f t="shared" ref="G17" si="9">D17-E17</f>
        <v>186483</v>
      </c>
    </row>
    <row r="18" spans="1:7" x14ac:dyDescent="0.2">
      <c r="A18" s="22" t="s">
        <v>142</v>
      </c>
      <c r="B18" s="5">
        <v>8130163.5</v>
      </c>
      <c r="C18" s="5">
        <v>-6247590.0999999996</v>
      </c>
      <c r="D18" s="5">
        <f t="shared" ref="D18" si="10">B18+C18</f>
        <v>1882573.4000000004</v>
      </c>
      <c r="E18" s="5">
        <v>1769105.4</v>
      </c>
      <c r="F18" s="5">
        <v>1769105.4</v>
      </c>
      <c r="G18" s="5">
        <f t="shared" ref="G18" si="11">D18-E18</f>
        <v>113468.00000000047</v>
      </c>
    </row>
    <row r="19" spans="1:7" x14ac:dyDescent="0.2">
      <c r="A19" s="22" t="s">
        <v>143</v>
      </c>
      <c r="B19" s="5">
        <v>21372088.239999998</v>
      </c>
      <c r="C19" s="5">
        <v>-11365213.289999999</v>
      </c>
      <c r="D19" s="5">
        <f t="shared" ref="D19" si="12">B19+C19</f>
        <v>10006874.949999999</v>
      </c>
      <c r="E19" s="5">
        <v>10002414.699999999</v>
      </c>
      <c r="F19" s="5">
        <v>9953732.3200000003</v>
      </c>
      <c r="G19" s="5">
        <f t="shared" ref="G19" si="13">D19-E19</f>
        <v>4460.25</v>
      </c>
    </row>
    <row r="20" spans="1:7" x14ac:dyDescent="0.2">
      <c r="A20" s="22" t="s">
        <v>144</v>
      </c>
      <c r="B20" s="5">
        <v>3963240.87</v>
      </c>
      <c r="C20" s="5">
        <v>-853011.04</v>
      </c>
      <c r="D20" s="5">
        <f t="shared" ref="D20" si="14">B20+C20</f>
        <v>3110229.83</v>
      </c>
      <c r="E20" s="5">
        <v>3080798.39</v>
      </c>
      <c r="F20" s="5">
        <v>3080798.39</v>
      </c>
      <c r="G20" s="5">
        <f t="shared" ref="G20" si="15">D20-E20</f>
        <v>29431.439999999944</v>
      </c>
    </row>
    <row r="21" spans="1:7" x14ac:dyDescent="0.2">
      <c r="A21" s="22" t="s">
        <v>145</v>
      </c>
      <c r="B21" s="5">
        <v>171336.7</v>
      </c>
      <c r="C21" s="5">
        <v>-171336.7</v>
      </c>
      <c r="D21" s="5">
        <f t="shared" ref="D21" si="16">B21+C21</f>
        <v>0</v>
      </c>
      <c r="E21" s="5">
        <v>0</v>
      </c>
      <c r="F21" s="5">
        <v>0</v>
      </c>
      <c r="G21" s="5">
        <f t="shared" ref="G21" si="17">D21-E21</f>
        <v>0</v>
      </c>
    </row>
    <row r="22" spans="1:7" x14ac:dyDescent="0.2">
      <c r="A22" s="22" t="s">
        <v>146</v>
      </c>
      <c r="B22" s="5">
        <v>480989.05</v>
      </c>
      <c r="C22" s="5">
        <v>-185420.01</v>
      </c>
      <c r="D22" s="5">
        <f t="shared" ref="D22" si="18">B22+C22</f>
        <v>295569.03999999998</v>
      </c>
      <c r="E22" s="5">
        <v>295569.03999999998</v>
      </c>
      <c r="F22" s="5">
        <v>295569.03999999998</v>
      </c>
      <c r="G22" s="5">
        <f t="shared" ref="G22" si="19">D22-E22</f>
        <v>0</v>
      </c>
    </row>
    <row r="23" spans="1:7" x14ac:dyDescent="0.2">
      <c r="A23" s="22" t="s">
        <v>147</v>
      </c>
      <c r="B23" s="5">
        <v>3126413.17</v>
      </c>
      <c r="C23" s="5">
        <v>-579489.93000000005</v>
      </c>
      <c r="D23" s="5">
        <f t="shared" ref="D23" si="20">B23+C23</f>
        <v>2546923.2399999998</v>
      </c>
      <c r="E23" s="5">
        <v>1918330.91</v>
      </c>
      <c r="F23" s="5">
        <v>1918330.91</v>
      </c>
      <c r="G23" s="5">
        <f t="shared" ref="G23" si="21">D23-E23</f>
        <v>628592.32999999984</v>
      </c>
    </row>
    <row r="24" spans="1:7" x14ac:dyDescent="0.2">
      <c r="A24" s="22" t="s">
        <v>148</v>
      </c>
      <c r="B24" s="5">
        <v>1731469.65</v>
      </c>
      <c r="C24" s="5">
        <v>-630056.80000000005</v>
      </c>
      <c r="D24" s="5">
        <f t="shared" ref="D24" si="22">B24+C24</f>
        <v>1101412.8499999999</v>
      </c>
      <c r="E24" s="5">
        <v>1067480.1100000001</v>
      </c>
      <c r="F24" s="5">
        <v>1067480.1100000001</v>
      </c>
      <c r="G24" s="5">
        <f t="shared" ref="G24" si="23">D24-E24</f>
        <v>33932.739999999758</v>
      </c>
    </row>
    <row r="25" spans="1:7" x14ac:dyDescent="0.2">
      <c r="A25" s="22" t="s">
        <v>149</v>
      </c>
      <c r="B25" s="5">
        <v>186351.96</v>
      </c>
      <c r="C25" s="5">
        <v>-76109.820000000007</v>
      </c>
      <c r="D25" s="5">
        <f t="shared" ref="D25" si="24">B25+C25</f>
        <v>110242.13999999998</v>
      </c>
      <c r="E25" s="5">
        <v>110242.14</v>
      </c>
      <c r="F25" s="5">
        <v>110242.14</v>
      </c>
      <c r="G25" s="5">
        <f t="shared" ref="G25" si="25">D25-E25</f>
        <v>0</v>
      </c>
    </row>
    <row r="26" spans="1:7" x14ac:dyDescent="0.2">
      <c r="A26" s="22" t="s">
        <v>150</v>
      </c>
      <c r="B26" s="5">
        <v>831336.84</v>
      </c>
      <c r="C26" s="5">
        <v>-34210.31</v>
      </c>
      <c r="D26" s="5">
        <f t="shared" ref="D26" si="26">B26+C26</f>
        <v>797126.53</v>
      </c>
      <c r="E26" s="5">
        <v>778722.46</v>
      </c>
      <c r="F26" s="5">
        <v>778722.46</v>
      </c>
      <c r="G26" s="5">
        <f t="shared" ref="G26" si="27">D26-E26</f>
        <v>18404.070000000065</v>
      </c>
    </row>
    <row r="27" spans="1:7" x14ac:dyDescent="0.2">
      <c r="A27" s="22" t="s">
        <v>151</v>
      </c>
      <c r="B27" s="5">
        <v>11591247.18</v>
      </c>
      <c r="C27" s="5">
        <v>6543969.3899999997</v>
      </c>
      <c r="D27" s="5">
        <f t="shared" ref="D27" si="28">B27+C27</f>
        <v>18135216.57</v>
      </c>
      <c r="E27" s="5">
        <v>16159020.539999999</v>
      </c>
      <c r="F27" s="5">
        <v>16159020.539999999</v>
      </c>
      <c r="G27" s="5">
        <f t="shared" ref="G27" si="29">D27-E27</f>
        <v>1976196.0300000012</v>
      </c>
    </row>
    <row r="28" spans="1:7" x14ac:dyDescent="0.2">
      <c r="A28" s="22" t="s">
        <v>152</v>
      </c>
      <c r="B28" s="5">
        <v>1309807.45</v>
      </c>
      <c r="C28" s="5">
        <v>4601856.21</v>
      </c>
      <c r="D28" s="5">
        <f t="shared" ref="D28" si="30">B28+C28</f>
        <v>5911663.6600000001</v>
      </c>
      <c r="E28" s="5">
        <v>4376840.42</v>
      </c>
      <c r="F28" s="5">
        <v>4376840.42</v>
      </c>
      <c r="G28" s="5">
        <f t="shared" ref="G28" si="31">D28-E28</f>
        <v>1534823.2400000002</v>
      </c>
    </row>
    <row r="29" spans="1:7" x14ac:dyDescent="0.2">
      <c r="A29" s="22" t="s">
        <v>153</v>
      </c>
      <c r="B29" s="5">
        <v>421034.37</v>
      </c>
      <c r="C29" s="5">
        <v>22902.76</v>
      </c>
      <c r="D29" s="5">
        <f t="shared" ref="D29" si="32">B29+C29</f>
        <v>443937.13</v>
      </c>
      <c r="E29" s="5">
        <v>433691.7</v>
      </c>
      <c r="F29" s="5">
        <v>433691.7</v>
      </c>
      <c r="G29" s="5">
        <f t="shared" ref="G29" si="33">D29-E29</f>
        <v>10245.429999999993</v>
      </c>
    </row>
    <row r="30" spans="1:7" x14ac:dyDescent="0.2">
      <c r="A30" s="22" t="s">
        <v>154</v>
      </c>
      <c r="B30" s="5">
        <v>2511025.7000000002</v>
      </c>
      <c r="C30" s="5">
        <v>-824720.07</v>
      </c>
      <c r="D30" s="5">
        <f t="shared" ref="D30" si="34">B30+C30</f>
        <v>1686305.6300000004</v>
      </c>
      <c r="E30" s="5">
        <v>1348760.85</v>
      </c>
      <c r="F30" s="5">
        <v>1348760.85</v>
      </c>
      <c r="G30" s="5">
        <f t="shared" ref="G30" si="35">D30-E30</f>
        <v>337544.78000000026</v>
      </c>
    </row>
    <row r="31" spans="1:7" x14ac:dyDescent="0.2">
      <c r="A31" s="22" t="s">
        <v>155</v>
      </c>
      <c r="B31" s="5">
        <v>4829264.25</v>
      </c>
      <c r="C31" s="5">
        <v>-1101193.3500000001</v>
      </c>
      <c r="D31" s="5">
        <f t="shared" ref="D31" si="36">B31+C31</f>
        <v>3728070.9</v>
      </c>
      <c r="E31" s="5">
        <v>3515621.89</v>
      </c>
      <c r="F31" s="5">
        <v>3515621.89</v>
      </c>
      <c r="G31" s="5">
        <f t="shared" ref="G31" si="37">D31-E31</f>
        <v>212449.00999999978</v>
      </c>
    </row>
    <row r="32" spans="1:7" x14ac:dyDescent="0.2">
      <c r="A32" s="22" t="s">
        <v>156</v>
      </c>
      <c r="B32" s="5">
        <v>1240000</v>
      </c>
      <c r="C32" s="5">
        <v>7178931.29</v>
      </c>
      <c r="D32" s="5">
        <f t="shared" ref="D32" si="38">B32+C32</f>
        <v>8418931.2899999991</v>
      </c>
      <c r="E32" s="5">
        <v>6725326.9100000001</v>
      </c>
      <c r="F32" s="5">
        <v>6725326.9100000001</v>
      </c>
      <c r="G32" s="5">
        <f t="shared" ref="G32" si="39">D32-E32</f>
        <v>1693604.379999999</v>
      </c>
    </row>
    <row r="33" spans="1:7" x14ac:dyDescent="0.2">
      <c r="A33" s="22" t="s">
        <v>157</v>
      </c>
      <c r="B33" s="5">
        <v>1162554.1100000001</v>
      </c>
      <c r="C33" s="5">
        <v>-274381.90999999997</v>
      </c>
      <c r="D33" s="5">
        <f t="shared" ref="D33" si="40">B33+C33</f>
        <v>888172.20000000019</v>
      </c>
      <c r="E33" s="5">
        <v>747297.84</v>
      </c>
      <c r="F33" s="5">
        <v>747297.84</v>
      </c>
      <c r="G33" s="5">
        <f t="shared" ref="G33" si="41">D33-E33</f>
        <v>140874.36000000022</v>
      </c>
    </row>
    <row r="34" spans="1:7" x14ac:dyDescent="0.2">
      <c r="A34" s="22" t="s">
        <v>158</v>
      </c>
      <c r="B34" s="5">
        <v>2946959.64</v>
      </c>
      <c r="C34" s="5">
        <v>-644891.89</v>
      </c>
      <c r="D34" s="5">
        <f t="shared" ref="D34" si="42">B34+C34</f>
        <v>2302067.75</v>
      </c>
      <c r="E34" s="5">
        <v>1927096.97</v>
      </c>
      <c r="F34" s="5">
        <v>1927096.97</v>
      </c>
      <c r="G34" s="5">
        <f t="shared" ref="G34" si="43">D34-E34</f>
        <v>374970.78</v>
      </c>
    </row>
    <row r="35" spans="1:7" x14ac:dyDescent="0.2">
      <c r="A35" s="22" t="s">
        <v>159</v>
      </c>
      <c r="B35" s="5">
        <v>1600496.21</v>
      </c>
      <c r="C35" s="5">
        <v>-361796.13</v>
      </c>
      <c r="D35" s="5">
        <f t="shared" ref="D35" si="44">B35+C35</f>
        <v>1238700.08</v>
      </c>
      <c r="E35" s="5">
        <v>1219261.54</v>
      </c>
      <c r="F35" s="5">
        <v>1219261.54</v>
      </c>
      <c r="G35" s="5">
        <f t="shared" ref="G35" si="45">D35-E35</f>
        <v>19438.540000000037</v>
      </c>
    </row>
    <row r="36" spans="1:7" x14ac:dyDescent="0.2">
      <c r="A36" s="22" t="s">
        <v>160</v>
      </c>
      <c r="B36" s="5">
        <v>1180320.19</v>
      </c>
      <c r="C36" s="5">
        <v>-383114.57</v>
      </c>
      <c r="D36" s="5">
        <f t="shared" ref="D36" si="46">B36+C36</f>
        <v>797205.61999999988</v>
      </c>
      <c r="E36" s="5">
        <v>790740.11</v>
      </c>
      <c r="F36" s="5">
        <v>790740.11</v>
      </c>
      <c r="G36" s="5">
        <f t="shared" ref="G36" si="47">D36-E36</f>
        <v>6465.5099999998929</v>
      </c>
    </row>
    <row r="37" spans="1:7" x14ac:dyDescent="0.2">
      <c r="A37" s="22" t="s">
        <v>161</v>
      </c>
      <c r="B37" s="5">
        <v>365215.93</v>
      </c>
      <c r="C37" s="5">
        <v>-96816.51</v>
      </c>
      <c r="D37" s="5">
        <f t="shared" ref="D37" si="48">B37+C37</f>
        <v>268399.42</v>
      </c>
      <c r="E37" s="5">
        <v>268399.42</v>
      </c>
      <c r="F37" s="5">
        <v>268399.42</v>
      </c>
      <c r="G37" s="5">
        <f t="shared" ref="G37" si="49">D37-E37</f>
        <v>0</v>
      </c>
    </row>
    <row r="38" spans="1:7" x14ac:dyDescent="0.2">
      <c r="A38" s="22" t="s">
        <v>162</v>
      </c>
      <c r="B38" s="5">
        <v>5916447.5999999996</v>
      </c>
      <c r="C38" s="5">
        <v>12652582.75</v>
      </c>
      <c r="D38" s="5">
        <f t="shared" ref="D38" si="50">B38+C38</f>
        <v>18569030.350000001</v>
      </c>
      <c r="E38" s="5">
        <v>18494466.239999998</v>
      </c>
      <c r="F38" s="5">
        <v>18494466.239999998</v>
      </c>
      <c r="G38" s="5">
        <f t="shared" ref="G38" si="51">D38-E38</f>
        <v>74564.110000003129</v>
      </c>
    </row>
    <row r="39" spans="1:7" x14ac:dyDescent="0.2">
      <c r="A39" s="22" t="s">
        <v>163</v>
      </c>
      <c r="B39" s="5">
        <v>1440915.16</v>
      </c>
      <c r="C39" s="5">
        <v>-680616.26</v>
      </c>
      <c r="D39" s="5">
        <f t="shared" ref="D39" si="52">B39+C39</f>
        <v>760298.89999999991</v>
      </c>
      <c r="E39" s="5">
        <v>749884.73</v>
      </c>
      <c r="F39" s="5">
        <v>749884.73</v>
      </c>
      <c r="G39" s="5">
        <f t="shared" ref="G39" si="53">D39-E39</f>
        <v>10414.169999999925</v>
      </c>
    </row>
    <row r="40" spans="1:7" x14ac:dyDescent="0.2">
      <c r="A40" s="22" t="s">
        <v>164</v>
      </c>
      <c r="B40" s="5">
        <v>3190394.66</v>
      </c>
      <c r="C40" s="5">
        <v>-682251.41</v>
      </c>
      <c r="D40" s="5">
        <f t="shared" ref="D40" si="54">B40+C40</f>
        <v>2508143.25</v>
      </c>
      <c r="E40" s="5">
        <v>2433998.27</v>
      </c>
      <c r="F40" s="5">
        <v>2433998.27</v>
      </c>
      <c r="G40" s="5">
        <f t="shared" ref="G40" si="55">D40-E40</f>
        <v>74144.979999999981</v>
      </c>
    </row>
    <row r="41" spans="1:7" x14ac:dyDescent="0.2">
      <c r="A41" s="22" t="s">
        <v>165</v>
      </c>
      <c r="B41" s="5">
        <v>2949186.29</v>
      </c>
      <c r="C41" s="5">
        <v>163206.19</v>
      </c>
      <c r="D41" s="5">
        <f t="shared" ref="D41" si="56">B41+C41</f>
        <v>3112392.48</v>
      </c>
      <c r="E41" s="5">
        <v>2865518.11</v>
      </c>
      <c r="F41" s="5">
        <v>2865518.11</v>
      </c>
      <c r="G41" s="5">
        <f t="shared" ref="G41" si="57">D41-E41</f>
        <v>246874.37000000011</v>
      </c>
    </row>
    <row r="42" spans="1:7" x14ac:dyDescent="0.2">
      <c r="A42" s="22" t="s">
        <v>166</v>
      </c>
      <c r="B42" s="5">
        <v>821232.29</v>
      </c>
      <c r="C42" s="5">
        <v>115929.95</v>
      </c>
      <c r="D42" s="5">
        <f t="shared" ref="D42" si="58">B42+C42</f>
        <v>937162.23999999999</v>
      </c>
      <c r="E42" s="5">
        <v>917321.41</v>
      </c>
      <c r="F42" s="5">
        <v>917321.41</v>
      </c>
      <c r="G42" s="5">
        <f t="shared" ref="G42" si="59">D42-E42</f>
        <v>19840.829999999958</v>
      </c>
    </row>
    <row r="43" spans="1:7" x14ac:dyDescent="0.2">
      <c r="A43" s="22" t="s">
        <v>167</v>
      </c>
      <c r="B43" s="5">
        <v>3360290.86</v>
      </c>
      <c r="C43" s="5">
        <v>-420400.39</v>
      </c>
      <c r="D43" s="5">
        <f t="shared" ref="D43" si="60">B43+C43</f>
        <v>2939890.4699999997</v>
      </c>
      <c r="E43" s="5">
        <v>2682397.54</v>
      </c>
      <c r="F43" s="5">
        <v>2682397.54</v>
      </c>
      <c r="G43" s="5">
        <f t="shared" ref="G43" si="61">D43-E43</f>
        <v>257492.9299999997</v>
      </c>
    </row>
    <row r="44" spans="1:7" x14ac:dyDescent="0.2">
      <c r="A44" s="22" t="s">
        <v>168</v>
      </c>
      <c r="B44" s="5">
        <v>49895695.369999997</v>
      </c>
      <c r="C44" s="5">
        <v>102292407.17</v>
      </c>
      <c r="D44" s="5">
        <f t="shared" ref="D44" si="62">B44+C44</f>
        <v>152188102.53999999</v>
      </c>
      <c r="E44" s="5">
        <v>127761947.06</v>
      </c>
      <c r="F44" s="5">
        <v>119904355.04000001</v>
      </c>
      <c r="G44" s="5">
        <f t="shared" ref="G44" si="63">D44-E44</f>
        <v>24426155.479999989</v>
      </c>
    </row>
    <row r="45" spans="1:7" x14ac:dyDescent="0.2">
      <c r="A45" s="22" t="s">
        <v>169</v>
      </c>
      <c r="B45" s="5">
        <v>828432.39</v>
      </c>
      <c r="C45" s="5">
        <v>-380814.87</v>
      </c>
      <c r="D45" s="5">
        <f t="shared" ref="D45" si="64">B45+C45</f>
        <v>447617.52</v>
      </c>
      <c r="E45" s="5">
        <v>441832.34</v>
      </c>
      <c r="F45" s="5">
        <v>441832.34</v>
      </c>
      <c r="G45" s="5">
        <f t="shared" ref="G45" si="65">D45-E45</f>
        <v>5785.179999999993</v>
      </c>
    </row>
    <row r="46" spans="1:7" x14ac:dyDescent="0.2">
      <c r="A46" s="22" t="s">
        <v>170</v>
      </c>
      <c r="B46" s="5">
        <v>1418624.25</v>
      </c>
      <c r="C46" s="5">
        <v>-723669.83</v>
      </c>
      <c r="D46" s="5">
        <f t="shared" ref="D46" si="66">B46+C46</f>
        <v>694954.42</v>
      </c>
      <c r="E46" s="5">
        <v>685761.31</v>
      </c>
      <c r="F46" s="5">
        <v>685761.31</v>
      </c>
      <c r="G46" s="5">
        <f t="shared" ref="G46" si="67">D46-E46</f>
        <v>9193.109999999986</v>
      </c>
    </row>
    <row r="47" spans="1:7" x14ac:dyDescent="0.2">
      <c r="A47" s="22" t="s">
        <v>171</v>
      </c>
      <c r="B47" s="5">
        <v>2609339.0499999998</v>
      </c>
      <c r="C47" s="5">
        <v>4006913.46</v>
      </c>
      <c r="D47" s="5">
        <f t="shared" ref="D47" si="68">B47+C47</f>
        <v>6616252.5099999998</v>
      </c>
      <c r="E47" s="5">
        <v>6316396.9699999997</v>
      </c>
      <c r="F47" s="5">
        <v>6316396.9699999997</v>
      </c>
      <c r="G47" s="5">
        <f t="shared" ref="G47" si="69">D47-E47</f>
        <v>299855.54000000004</v>
      </c>
    </row>
    <row r="48" spans="1:7" x14ac:dyDescent="0.2">
      <c r="A48" s="22" t="s">
        <v>172</v>
      </c>
      <c r="B48" s="5">
        <v>7431729.5899999999</v>
      </c>
      <c r="C48" s="5">
        <v>5074327.28</v>
      </c>
      <c r="D48" s="5">
        <f t="shared" ref="D48" si="70">B48+C48</f>
        <v>12506056.870000001</v>
      </c>
      <c r="E48" s="5">
        <v>12500271.689999999</v>
      </c>
      <c r="F48" s="5">
        <v>12500271.689999999</v>
      </c>
      <c r="G48" s="5">
        <f t="shared" ref="G48" si="71">D48-E48</f>
        <v>5785.1800000015646</v>
      </c>
    </row>
    <row r="49" spans="1:7" x14ac:dyDescent="0.2">
      <c r="A49" s="22" t="s">
        <v>173</v>
      </c>
      <c r="B49" s="5">
        <v>17750601.43</v>
      </c>
      <c r="C49" s="5">
        <v>-3866443.76</v>
      </c>
      <c r="D49" s="5">
        <f t="shared" ref="D49" si="72">B49+C49</f>
        <v>13884157.67</v>
      </c>
      <c r="E49" s="5">
        <v>10383160.789999999</v>
      </c>
      <c r="F49" s="5">
        <v>10383160.789999999</v>
      </c>
      <c r="G49" s="5">
        <f t="shared" ref="G49" si="73">D49-E49</f>
        <v>3500996.8800000008</v>
      </c>
    </row>
    <row r="50" spans="1:7" x14ac:dyDescent="0.2">
      <c r="A50" s="22" t="s">
        <v>174</v>
      </c>
      <c r="B50" s="5">
        <v>4863245.1500000004</v>
      </c>
      <c r="C50" s="5">
        <v>-34870.089999999997</v>
      </c>
      <c r="D50" s="5">
        <f t="shared" ref="D50" si="74">B50+C50</f>
        <v>4828375.0600000005</v>
      </c>
      <c r="E50" s="5">
        <v>3646316.7</v>
      </c>
      <c r="F50" s="5">
        <v>3646316.7</v>
      </c>
      <c r="G50" s="5">
        <f t="shared" ref="G50" si="75">D50-E50</f>
        <v>1182058.3600000003</v>
      </c>
    </row>
    <row r="51" spans="1:7" x14ac:dyDescent="0.2">
      <c r="A51" s="22" t="s">
        <v>175</v>
      </c>
      <c r="B51" s="5">
        <v>11902500</v>
      </c>
      <c r="C51" s="5">
        <v>-4566050.75</v>
      </c>
      <c r="D51" s="5">
        <f t="shared" ref="D51" si="76">B51+C51</f>
        <v>7336449.25</v>
      </c>
      <c r="E51" s="5">
        <v>6943125</v>
      </c>
      <c r="F51" s="5">
        <v>6943125</v>
      </c>
      <c r="G51" s="5">
        <f t="shared" ref="G51" si="77">D51-E51</f>
        <v>393324.25</v>
      </c>
    </row>
    <row r="52" spans="1:7" x14ac:dyDescent="0.2">
      <c r="A52" s="22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78">SUM(B7:B52)</f>
        <v>225562323.86000004</v>
      </c>
      <c r="C53" s="16">
        <f t="shared" si="78"/>
        <v>119497833.55999999</v>
      </c>
      <c r="D53" s="16">
        <f t="shared" si="78"/>
        <v>345060157.42000002</v>
      </c>
      <c r="E53" s="16">
        <f t="shared" si="78"/>
        <v>304443321.49000001</v>
      </c>
      <c r="F53" s="16">
        <f t="shared" si="78"/>
        <v>296537047.08999997</v>
      </c>
      <c r="G53" s="16">
        <f t="shared" si="78"/>
        <v>40616835.929999992</v>
      </c>
    </row>
    <row r="56" spans="1:7" ht="45" customHeight="1" x14ac:dyDescent="0.2">
      <c r="A56" s="46" t="s">
        <v>177</v>
      </c>
      <c r="B56" s="47"/>
      <c r="C56" s="47"/>
      <c r="D56" s="47"/>
      <c r="E56" s="47"/>
      <c r="F56" s="47"/>
      <c r="G56" s="48"/>
    </row>
    <row r="57" spans="1:7" ht="15" customHeight="1" x14ac:dyDescent="0.2">
      <c r="A57" s="36"/>
      <c r="B57" s="35"/>
      <c r="C57" s="35"/>
      <c r="D57" s="35"/>
      <c r="E57" s="35"/>
      <c r="F57" s="35"/>
      <c r="G57" s="37"/>
    </row>
    <row r="58" spans="1:7" x14ac:dyDescent="0.2">
      <c r="A58" s="31"/>
      <c r="B58" s="28"/>
      <c r="C58" s="29"/>
      <c r="D58" s="40" t="s">
        <v>57</v>
      </c>
      <c r="E58" s="29"/>
      <c r="F58" s="30"/>
      <c r="G58" s="43" t="s">
        <v>56</v>
      </c>
    </row>
    <row r="59" spans="1:7" ht="20.399999999999999" x14ac:dyDescent="0.2">
      <c r="A59" s="27" t="s">
        <v>51</v>
      </c>
      <c r="B59" s="2" t="s">
        <v>52</v>
      </c>
      <c r="C59" s="2" t="s">
        <v>117</v>
      </c>
      <c r="D59" s="2" t="s">
        <v>53</v>
      </c>
      <c r="E59" s="2" t="s">
        <v>54</v>
      </c>
      <c r="F59" s="2" t="s">
        <v>55</v>
      </c>
      <c r="G59" s="44"/>
    </row>
    <row r="60" spans="1:7" x14ac:dyDescent="0.2">
      <c r="A60" s="32"/>
      <c r="B60" s="3">
        <v>1</v>
      </c>
      <c r="C60" s="3">
        <v>2</v>
      </c>
      <c r="D60" s="3" t="s">
        <v>118</v>
      </c>
      <c r="E60" s="3">
        <v>4</v>
      </c>
      <c r="F60" s="3">
        <v>5</v>
      </c>
      <c r="G60" s="3" t="s">
        <v>119</v>
      </c>
    </row>
    <row r="61" spans="1:7" x14ac:dyDescent="0.2">
      <c r="A61" s="33"/>
      <c r="B61" s="34"/>
      <c r="C61" s="34"/>
      <c r="D61" s="34"/>
      <c r="E61" s="34"/>
      <c r="F61" s="34"/>
      <c r="G61" s="34"/>
    </row>
    <row r="62" spans="1:7" x14ac:dyDescent="0.2">
      <c r="A62" s="23" t="s">
        <v>8</v>
      </c>
      <c r="B62" s="5">
        <v>0</v>
      </c>
      <c r="C62" s="5">
        <v>0</v>
      </c>
      <c r="D62" s="5">
        <f>B62+C62</f>
        <v>0</v>
      </c>
      <c r="E62" s="5">
        <v>0</v>
      </c>
      <c r="F62" s="5">
        <v>0</v>
      </c>
      <c r="G62" s="5">
        <f>D62-E62</f>
        <v>0</v>
      </c>
    </row>
    <row r="63" spans="1:7" x14ac:dyDescent="0.2">
      <c r="A63" s="23" t="s">
        <v>9</v>
      </c>
      <c r="B63" s="5">
        <v>0</v>
      </c>
      <c r="C63" s="5">
        <v>0</v>
      </c>
      <c r="D63" s="5">
        <f t="shared" ref="D63:D65" si="79">B63+C63</f>
        <v>0</v>
      </c>
      <c r="E63" s="5">
        <v>0</v>
      </c>
      <c r="F63" s="5">
        <v>0</v>
      </c>
      <c r="G63" s="5">
        <f t="shared" ref="G63:G65" si="80">D63-E63</f>
        <v>0</v>
      </c>
    </row>
    <row r="64" spans="1:7" x14ac:dyDescent="0.2">
      <c r="A64" s="23" t="s">
        <v>10</v>
      </c>
      <c r="B64" s="5">
        <v>0</v>
      </c>
      <c r="C64" s="5">
        <v>0</v>
      </c>
      <c r="D64" s="5">
        <f t="shared" si="79"/>
        <v>0</v>
      </c>
      <c r="E64" s="5">
        <v>0</v>
      </c>
      <c r="F64" s="5">
        <v>0</v>
      </c>
      <c r="G64" s="5">
        <f t="shared" si="80"/>
        <v>0</v>
      </c>
    </row>
    <row r="65" spans="1:7" x14ac:dyDescent="0.2">
      <c r="A65" s="23" t="s">
        <v>121</v>
      </c>
      <c r="B65" s="5">
        <v>0</v>
      </c>
      <c r="C65" s="5">
        <v>0</v>
      </c>
      <c r="D65" s="5">
        <f t="shared" si="79"/>
        <v>0</v>
      </c>
      <c r="E65" s="5">
        <v>0</v>
      </c>
      <c r="F65" s="5">
        <v>0</v>
      </c>
      <c r="G65" s="5">
        <f t="shared" si="80"/>
        <v>0</v>
      </c>
    </row>
    <row r="66" spans="1:7" x14ac:dyDescent="0.2">
      <c r="A66" s="23"/>
      <c r="B66" s="5"/>
      <c r="C66" s="5"/>
      <c r="D66" s="5"/>
      <c r="E66" s="5"/>
      <c r="F66" s="5"/>
      <c r="G66" s="5"/>
    </row>
    <row r="67" spans="1:7" x14ac:dyDescent="0.2">
      <c r="A67" s="11" t="s">
        <v>50</v>
      </c>
      <c r="B67" s="16">
        <f t="shared" ref="B67:G67" si="81">SUM(B62:B65)</f>
        <v>0</v>
      </c>
      <c r="C67" s="16">
        <f t="shared" si="81"/>
        <v>0</v>
      </c>
      <c r="D67" s="16">
        <f t="shared" si="81"/>
        <v>0</v>
      </c>
      <c r="E67" s="16">
        <f t="shared" si="81"/>
        <v>0</v>
      </c>
      <c r="F67" s="16">
        <f t="shared" si="81"/>
        <v>0</v>
      </c>
      <c r="G67" s="16">
        <f t="shared" si="81"/>
        <v>0</v>
      </c>
    </row>
    <row r="70" spans="1:7" ht="45" customHeight="1" x14ac:dyDescent="0.2">
      <c r="A70" s="45" t="s">
        <v>178</v>
      </c>
      <c r="B70" s="41"/>
      <c r="C70" s="41"/>
      <c r="D70" s="41"/>
      <c r="E70" s="41"/>
      <c r="F70" s="41"/>
      <c r="G70" s="42"/>
    </row>
    <row r="71" spans="1:7" x14ac:dyDescent="0.2">
      <c r="A71" s="31"/>
      <c r="B71" s="28"/>
      <c r="C71" s="29"/>
      <c r="D71" s="40" t="s">
        <v>57</v>
      </c>
      <c r="E71" s="29"/>
      <c r="F71" s="30"/>
      <c r="G71" s="43" t="s">
        <v>56</v>
      </c>
    </row>
    <row r="72" spans="1:7" ht="20.399999999999999" x14ac:dyDescent="0.2">
      <c r="A72" s="27" t="s">
        <v>51</v>
      </c>
      <c r="B72" s="2" t="s">
        <v>52</v>
      </c>
      <c r="C72" s="2" t="s">
        <v>117</v>
      </c>
      <c r="D72" s="2" t="s">
        <v>53</v>
      </c>
      <c r="E72" s="2" t="s">
        <v>54</v>
      </c>
      <c r="F72" s="2" t="s">
        <v>55</v>
      </c>
      <c r="G72" s="44"/>
    </row>
    <row r="73" spans="1:7" x14ac:dyDescent="0.2">
      <c r="A73" s="32"/>
      <c r="B73" s="3">
        <v>1</v>
      </c>
      <c r="C73" s="3">
        <v>2</v>
      </c>
      <c r="D73" s="3" t="s">
        <v>118</v>
      </c>
      <c r="E73" s="3">
        <v>4</v>
      </c>
      <c r="F73" s="3">
        <v>5</v>
      </c>
      <c r="G73" s="3" t="s">
        <v>119</v>
      </c>
    </row>
    <row r="74" spans="1:7" x14ac:dyDescent="0.2">
      <c r="A74" s="33"/>
      <c r="B74" s="34"/>
      <c r="C74" s="34"/>
      <c r="D74" s="34"/>
      <c r="E74" s="34"/>
      <c r="F74" s="34"/>
      <c r="G74" s="34"/>
    </row>
    <row r="75" spans="1:7" x14ac:dyDescent="0.2">
      <c r="A75" s="24" t="s">
        <v>12</v>
      </c>
      <c r="B75" s="5">
        <v>11902500</v>
      </c>
      <c r="C75" s="5">
        <v>4359050.75</v>
      </c>
      <c r="D75" s="5">
        <f t="shared" ref="D75:D87" si="82">B75+C75</f>
        <v>16261550.75</v>
      </c>
      <c r="E75" s="5">
        <v>7150122.0099999998</v>
      </c>
      <c r="F75" s="5">
        <v>7150122.0099999998</v>
      </c>
      <c r="G75" s="5">
        <f t="shared" ref="G75:G87" si="83">D75-E75</f>
        <v>9111428.7400000002</v>
      </c>
    </row>
    <row r="76" spans="1:7" x14ac:dyDescent="0.2">
      <c r="A76" s="24"/>
      <c r="B76" s="5"/>
      <c r="C76" s="5"/>
      <c r="D76" s="5"/>
      <c r="E76" s="5"/>
      <c r="F76" s="5"/>
      <c r="G76" s="5"/>
    </row>
    <row r="77" spans="1:7" x14ac:dyDescent="0.2">
      <c r="A77" s="24" t="s">
        <v>11</v>
      </c>
      <c r="B77" s="5">
        <v>0</v>
      </c>
      <c r="C77" s="5">
        <v>0</v>
      </c>
      <c r="D77" s="5">
        <f t="shared" si="82"/>
        <v>0</v>
      </c>
      <c r="E77" s="5">
        <v>0</v>
      </c>
      <c r="F77" s="5">
        <v>0</v>
      </c>
      <c r="G77" s="5">
        <f t="shared" si="83"/>
        <v>0</v>
      </c>
    </row>
    <row r="78" spans="1:7" x14ac:dyDescent="0.2">
      <c r="A78" s="24"/>
      <c r="B78" s="5"/>
      <c r="C78" s="5"/>
      <c r="D78" s="5"/>
      <c r="E78" s="5"/>
      <c r="F78" s="5"/>
      <c r="G78" s="5"/>
    </row>
    <row r="79" spans="1:7" ht="20.399999999999999" x14ac:dyDescent="0.2">
      <c r="A79" s="24" t="s">
        <v>13</v>
      </c>
      <c r="B79" s="5">
        <v>0</v>
      </c>
      <c r="C79" s="5">
        <v>0</v>
      </c>
      <c r="D79" s="5">
        <f t="shared" si="82"/>
        <v>0</v>
      </c>
      <c r="E79" s="5">
        <v>0</v>
      </c>
      <c r="F79" s="5">
        <v>0</v>
      </c>
      <c r="G79" s="5">
        <f t="shared" si="83"/>
        <v>0</v>
      </c>
    </row>
    <row r="80" spans="1:7" x14ac:dyDescent="0.2">
      <c r="A80" s="24"/>
      <c r="B80" s="5"/>
      <c r="C80" s="5"/>
      <c r="D80" s="5"/>
      <c r="E80" s="5"/>
      <c r="F80" s="5"/>
      <c r="G80" s="5"/>
    </row>
    <row r="81" spans="1:7" x14ac:dyDescent="0.2">
      <c r="A81" s="24" t="s">
        <v>25</v>
      </c>
      <c r="B81" s="5">
        <v>0</v>
      </c>
      <c r="C81" s="5">
        <v>0</v>
      </c>
      <c r="D81" s="5">
        <f t="shared" si="82"/>
        <v>0</v>
      </c>
      <c r="E81" s="5">
        <v>0</v>
      </c>
      <c r="F81" s="5">
        <v>0</v>
      </c>
      <c r="G81" s="5">
        <f t="shared" si="83"/>
        <v>0</v>
      </c>
    </row>
    <row r="82" spans="1:7" x14ac:dyDescent="0.2">
      <c r="A82" s="24"/>
      <c r="B82" s="5"/>
      <c r="C82" s="5"/>
      <c r="D82" s="5"/>
      <c r="E82" s="5"/>
      <c r="F82" s="5"/>
      <c r="G82" s="5"/>
    </row>
    <row r="83" spans="1:7" ht="20.399999999999999" x14ac:dyDescent="0.2">
      <c r="A83" s="24" t="s">
        <v>26</v>
      </c>
      <c r="B83" s="5">
        <v>0</v>
      </c>
      <c r="C83" s="5">
        <v>0</v>
      </c>
      <c r="D83" s="5">
        <f t="shared" si="82"/>
        <v>0</v>
      </c>
      <c r="E83" s="5">
        <v>0</v>
      </c>
      <c r="F83" s="5">
        <v>0</v>
      </c>
      <c r="G83" s="5">
        <f t="shared" si="83"/>
        <v>0</v>
      </c>
    </row>
    <row r="84" spans="1:7" x14ac:dyDescent="0.2">
      <c r="A84" s="24"/>
      <c r="B84" s="5"/>
      <c r="C84" s="5"/>
      <c r="D84" s="5"/>
      <c r="E84" s="5"/>
      <c r="F84" s="5"/>
      <c r="G84" s="5"/>
    </row>
    <row r="85" spans="1:7" x14ac:dyDescent="0.2">
      <c r="A85" s="24" t="s">
        <v>128</v>
      </c>
      <c r="B85" s="5">
        <v>0</v>
      </c>
      <c r="C85" s="5">
        <v>0</v>
      </c>
      <c r="D85" s="5">
        <f t="shared" si="82"/>
        <v>0</v>
      </c>
      <c r="E85" s="5">
        <v>0</v>
      </c>
      <c r="F85" s="5">
        <v>0</v>
      </c>
      <c r="G85" s="5">
        <f t="shared" si="83"/>
        <v>0</v>
      </c>
    </row>
    <row r="86" spans="1:7" x14ac:dyDescent="0.2">
      <c r="A86" s="24"/>
      <c r="B86" s="5"/>
      <c r="C86" s="5"/>
      <c r="D86" s="5"/>
      <c r="E86" s="5"/>
      <c r="F86" s="5"/>
      <c r="G86" s="5"/>
    </row>
    <row r="87" spans="1:7" x14ac:dyDescent="0.2">
      <c r="A87" s="24" t="s">
        <v>14</v>
      </c>
      <c r="B87" s="5">
        <v>0</v>
      </c>
      <c r="C87" s="5">
        <v>0</v>
      </c>
      <c r="D87" s="5">
        <f t="shared" si="82"/>
        <v>0</v>
      </c>
      <c r="E87" s="5">
        <v>0</v>
      </c>
      <c r="F87" s="5">
        <v>0</v>
      </c>
      <c r="G87" s="5">
        <f t="shared" si="83"/>
        <v>0</v>
      </c>
    </row>
    <row r="88" spans="1:7" x14ac:dyDescent="0.2">
      <c r="A88" s="24"/>
      <c r="B88" s="5"/>
      <c r="C88" s="5"/>
      <c r="D88" s="5"/>
      <c r="E88" s="5"/>
      <c r="F88" s="5"/>
      <c r="G88" s="5"/>
    </row>
    <row r="89" spans="1:7" x14ac:dyDescent="0.2">
      <c r="A89" s="11" t="s">
        <v>50</v>
      </c>
      <c r="B89" s="16">
        <f t="shared" ref="B89:G89" si="84">SUM(B75:B87)</f>
        <v>11902500</v>
      </c>
      <c r="C89" s="16">
        <f t="shared" si="84"/>
        <v>4359050.75</v>
      </c>
      <c r="D89" s="16">
        <f t="shared" si="84"/>
        <v>16261550.75</v>
      </c>
      <c r="E89" s="16">
        <f t="shared" si="84"/>
        <v>7150122.0099999998</v>
      </c>
      <c r="F89" s="16">
        <f t="shared" si="84"/>
        <v>7150122.0099999998</v>
      </c>
      <c r="G89" s="16">
        <f t="shared" si="84"/>
        <v>9111428.7400000002</v>
      </c>
    </row>
    <row r="91" spans="1:7" x14ac:dyDescent="0.2">
      <c r="A91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56:G56"/>
    <mergeCell ref="G71:G72"/>
    <mergeCell ref="G58:G59"/>
    <mergeCell ref="A70:G7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topLeftCell="A25" workbookViewId="0">
      <selection activeCell="C49" sqref="C49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179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116466234.81</v>
      </c>
      <c r="C6" s="13">
        <f t="shared" si="0"/>
        <v>1877289.02</v>
      </c>
      <c r="D6" s="13">
        <f t="shared" si="0"/>
        <v>118343523.83</v>
      </c>
      <c r="E6" s="13">
        <f t="shared" si="0"/>
        <v>109405841.09999999</v>
      </c>
      <c r="F6" s="13">
        <f t="shared" si="0"/>
        <v>109357158.72</v>
      </c>
      <c r="G6" s="13">
        <f t="shared" si="0"/>
        <v>8937682.7299999986</v>
      </c>
    </row>
    <row r="7" spans="1:7" x14ac:dyDescent="0.2">
      <c r="A7" s="25" t="s">
        <v>40</v>
      </c>
      <c r="B7" s="5">
        <v>10423616.02</v>
      </c>
      <c r="C7" s="5">
        <v>-2478207.9300000002</v>
      </c>
      <c r="D7" s="5">
        <f>B7+C7</f>
        <v>7945408.0899999999</v>
      </c>
      <c r="E7" s="5">
        <v>7784898.7300000004</v>
      </c>
      <c r="F7" s="5">
        <v>7784898.7300000004</v>
      </c>
      <c r="G7" s="5">
        <f>D7-E7</f>
        <v>160509.3599999994</v>
      </c>
    </row>
    <row r="8" spans="1:7" x14ac:dyDescent="0.2">
      <c r="A8" s="25" t="s">
        <v>16</v>
      </c>
      <c r="B8" s="5">
        <v>368034.37</v>
      </c>
      <c r="C8" s="5">
        <v>-227050.09</v>
      </c>
      <c r="D8" s="5">
        <f t="shared" ref="D8:D14" si="1">B8+C8</f>
        <v>140984.28</v>
      </c>
      <c r="E8" s="5">
        <v>140984.28</v>
      </c>
      <c r="F8" s="5">
        <v>140984.28</v>
      </c>
      <c r="G8" s="5">
        <f t="shared" ref="G8:G14" si="2">D8-E8</f>
        <v>0</v>
      </c>
    </row>
    <row r="9" spans="1:7" x14ac:dyDescent="0.2">
      <c r="A9" s="25" t="s">
        <v>122</v>
      </c>
      <c r="B9" s="5">
        <v>44537133.18</v>
      </c>
      <c r="C9" s="5">
        <v>-786756.5</v>
      </c>
      <c r="D9" s="5">
        <f t="shared" si="1"/>
        <v>43750376.68</v>
      </c>
      <c r="E9" s="5">
        <v>42962255.57</v>
      </c>
      <c r="F9" s="5">
        <v>42913573.189999998</v>
      </c>
      <c r="G9" s="5">
        <f t="shared" si="2"/>
        <v>788121.1099999994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22254400.550000001</v>
      </c>
      <c r="C11" s="5">
        <v>6783624.6200000001</v>
      </c>
      <c r="D11" s="5">
        <f t="shared" si="1"/>
        <v>29038025.170000002</v>
      </c>
      <c r="E11" s="5">
        <v>26447717.41</v>
      </c>
      <c r="F11" s="5">
        <v>26447717.41</v>
      </c>
      <c r="G11" s="5">
        <f t="shared" si="2"/>
        <v>2590307.7600000016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25740259.75</v>
      </c>
      <c r="C13" s="5">
        <v>-4480803.78</v>
      </c>
      <c r="D13" s="5">
        <f t="shared" si="1"/>
        <v>21259455.969999999</v>
      </c>
      <c r="E13" s="5">
        <v>15947808.4</v>
      </c>
      <c r="F13" s="5">
        <v>15947808.4</v>
      </c>
      <c r="G13" s="5">
        <f t="shared" si="2"/>
        <v>5311647.5699999984</v>
      </c>
    </row>
    <row r="14" spans="1:7" x14ac:dyDescent="0.2">
      <c r="A14" s="25" t="s">
        <v>18</v>
      </c>
      <c r="B14" s="5">
        <v>13142790.939999999</v>
      </c>
      <c r="C14" s="5">
        <v>3066482.7</v>
      </c>
      <c r="D14" s="5">
        <f t="shared" si="1"/>
        <v>16209273.640000001</v>
      </c>
      <c r="E14" s="5">
        <v>16122176.710000001</v>
      </c>
      <c r="F14" s="5">
        <v>16122176.710000001</v>
      </c>
      <c r="G14" s="5">
        <f t="shared" si="2"/>
        <v>87096.929999999702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103688397.93000001</v>
      </c>
      <c r="C16" s="13">
        <f t="shared" si="3"/>
        <v>114274844.47000001</v>
      </c>
      <c r="D16" s="13">
        <f t="shared" si="3"/>
        <v>217963242.40000001</v>
      </c>
      <c r="E16" s="13">
        <f t="shared" si="3"/>
        <v>186628825.65000001</v>
      </c>
      <c r="F16" s="13">
        <f t="shared" si="3"/>
        <v>178771233.63</v>
      </c>
      <c r="G16" s="13">
        <f t="shared" si="3"/>
        <v>31334416.749999993</v>
      </c>
    </row>
    <row r="17" spans="1:7" x14ac:dyDescent="0.2">
      <c r="A17" s="25" t="s">
        <v>42</v>
      </c>
      <c r="B17" s="5">
        <v>0</v>
      </c>
      <c r="C17" s="5">
        <v>999819.9</v>
      </c>
      <c r="D17" s="5">
        <f>B17+C17</f>
        <v>999819.9</v>
      </c>
      <c r="E17" s="5">
        <v>999819.64</v>
      </c>
      <c r="F17" s="5">
        <v>346722.29</v>
      </c>
      <c r="G17" s="5">
        <f t="shared" ref="G17:G23" si="4">D17-E17</f>
        <v>0.26000000000931323</v>
      </c>
    </row>
    <row r="18" spans="1:7" x14ac:dyDescent="0.2">
      <c r="A18" s="25" t="s">
        <v>27</v>
      </c>
      <c r="B18" s="5">
        <v>84573802.799999997</v>
      </c>
      <c r="C18" s="5">
        <v>109728804.48</v>
      </c>
      <c r="D18" s="5">
        <f t="shared" ref="D18:D23" si="5">B18+C18</f>
        <v>194302607.28</v>
      </c>
      <c r="E18" s="5">
        <v>163577357.83000001</v>
      </c>
      <c r="F18" s="5">
        <v>156372863.16</v>
      </c>
      <c r="G18" s="5">
        <f t="shared" si="4"/>
        <v>30725249.449999988</v>
      </c>
    </row>
    <row r="19" spans="1:7" x14ac:dyDescent="0.2">
      <c r="A19" s="25" t="s">
        <v>20</v>
      </c>
      <c r="B19" s="5">
        <v>171336.7</v>
      </c>
      <c r="C19" s="5">
        <v>-171336.7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6309477.1500000004</v>
      </c>
      <c r="C20" s="5">
        <v>-257194.2</v>
      </c>
      <c r="D20" s="5">
        <f t="shared" si="5"/>
        <v>6052282.9500000002</v>
      </c>
      <c r="E20" s="5">
        <v>5547915.6500000004</v>
      </c>
      <c r="F20" s="5">
        <v>5547915.6500000004</v>
      </c>
      <c r="G20" s="5">
        <f t="shared" si="4"/>
        <v>504367.29999999981</v>
      </c>
    </row>
    <row r="21" spans="1:7" x14ac:dyDescent="0.2">
      <c r="A21" s="25" t="s">
        <v>44</v>
      </c>
      <c r="B21" s="5">
        <v>3190394.66</v>
      </c>
      <c r="C21" s="5">
        <v>-682251.41</v>
      </c>
      <c r="D21" s="5">
        <f t="shared" si="5"/>
        <v>2508143.25</v>
      </c>
      <c r="E21" s="5">
        <v>2433998.27</v>
      </c>
      <c r="F21" s="5">
        <v>2433998.27</v>
      </c>
      <c r="G21" s="5">
        <f t="shared" si="4"/>
        <v>74144.979999999981</v>
      </c>
    </row>
    <row r="22" spans="1:7" x14ac:dyDescent="0.2">
      <c r="A22" s="25" t="s">
        <v>45</v>
      </c>
      <c r="B22" s="5">
        <v>9443386.6199999992</v>
      </c>
      <c r="C22" s="5">
        <v>4657002.4000000004</v>
      </c>
      <c r="D22" s="5">
        <f t="shared" si="5"/>
        <v>14100389.02</v>
      </c>
      <c r="E22" s="5">
        <v>14069734.26</v>
      </c>
      <c r="F22" s="5">
        <v>14069734.26</v>
      </c>
      <c r="G22" s="5">
        <f t="shared" si="4"/>
        <v>30654.759999999776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5407691.1200000001</v>
      </c>
      <c r="C25" s="13">
        <f t="shared" si="6"/>
        <v>3345700.0700000003</v>
      </c>
      <c r="D25" s="13">
        <f t="shared" si="6"/>
        <v>8753391.1899999995</v>
      </c>
      <c r="E25" s="13">
        <f t="shared" si="6"/>
        <v>8408654.7400000002</v>
      </c>
      <c r="F25" s="13">
        <f t="shared" si="6"/>
        <v>8408654.7400000002</v>
      </c>
      <c r="G25" s="13">
        <f t="shared" si="6"/>
        <v>344736.44999999984</v>
      </c>
    </row>
    <row r="26" spans="1:7" x14ac:dyDescent="0.2">
      <c r="A26" s="25" t="s">
        <v>28</v>
      </c>
      <c r="B26" s="5">
        <v>1977119.78</v>
      </c>
      <c r="C26" s="5">
        <v>-777143.34</v>
      </c>
      <c r="D26" s="5">
        <f>B26+C26</f>
        <v>1199976.44</v>
      </c>
      <c r="E26" s="5">
        <v>1174936.3600000001</v>
      </c>
      <c r="F26" s="5">
        <v>1174936.3600000001</v>
      </c>
      <c r="G26" s="5">
        <f t="shared" ref="G26:G34" si="7">D26-E26</f>
        <v>25040.079999999842</v>
      </c>
    </row>
    <row r="27" spans="1:7" x14ac:dyDescent="0.2">
      <c r="A27" s="25" t="s">
        <v>23</v>
      </c>
      <c r="B27" s="5">
        <v>2609339.0499999998</v>
      </c>
      <c r="C27" s="5">
        <v>4006913.46</v>
      </c>
      <c r="D27" s="5">
        <f t="shared" ref="D27:D34" si="8">B27+C27</f>
        <v>6616252.5099999998</v>
      </c>
      <c r="E27" s="5">
        <v>6316396.9699999997</v>
      </c>
      <c r="F27" s="5">
        <v>6316396.9699999997</v>
      </c>
      <c r="G27" s="5">
        <f t="shared" si="7"/>
        <v>299855.54000000004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821232.29</v>
      </c>
      <c r="C32" s="5">
        <v>115929.95</v>
      </c>
      <c r="D32" s="5">
        <f t="shared" si="8"/>
        <v>937162.23999999999</v>
      </c>
      <c r="E32" s="5">
        <v>917321.41</v>
      </c>
      <c r="F32" s="5">
        <v>917321.41</v>
      </c>
      <c r="G32" s="5">
        <f t="shared" si="7"/>
        <v>19840.829999999958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225562323.86000001</v>
      </c>
      <c r="C42" s="16">
        <f t="shared" si="12"/>
        <v>119497833.56000002</v>
      </c>
      <c r="D42" s="16">
        <f t="shared" si="12"/>
        <v>345060157.42000002</v>
      </c>
      <c r="E42" s="16">
        <f t="shared" si="12"/>
        <v>304443321.49000001</v>
      </c>
      <c r="F42" s="16">
        <f t="shared" si="12"/>
        <v>296537047.09000003</v>
      </c>
      <c r="G42" s="16">
        <f t="shared" si="12"/>
        <v>40616835.929999992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Julio Alexis Graciano Yam</cp:lastModifiedBy>
  <cp:lastPrinted>2018-07-14T22:21:14Z</cp:lastPrinted>
  <dcterms:created xsi:type="dcterms:W3CDTF">2014-02-10T03:37:14Z</dcterms:created>
  <dcterms:modified xsi:type="dcterms:W3CDTF">2024-11-26T03:14:38Z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